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dronova.in\Desktop\отчет\"/>
    </mc:Choice>
  </mc:AlternateContent>
  <bookViews>
    <workbookView xWindow="1350" yWindow="0" windowWidth="18210" windowHeight="12360"/>
  </bookViews>
  <sheets>
    <sheet name="КУЛЬТУРА" sheetId="1" r:id="rId1"/>
    <sheet name="ОХРАНА ЗДОРОВЬЯ" sheetId="2" r:id="rId2"/>
    <sheet name="ОБРАЗОВАНИЕ" sheetId="3" r:id="rId3"/>
    <sheet name="СОЦИАЛЬНОЕ ОБСЛУЖИВАНИЕ" sheetId="4" r:id="rId4"/>
  </sheets>
  <definedNames>
    <definedName name="_ftn1" localSheetId="0">КУЛЬТУРА!#REF!</definedName>
    <definedName name="_ftn2" localSheetId="0">КУЛЬТУРА!#REF!</definedName>
    <definedName name="_ftn3" localSheetId="0">КУЛЬТУРА!#REF!</definedName>
    <definedName name="_ftn4" localSheetId="0">КУЛЬТУРА!#REF!</definedName>
    <definedName name="_ftnref1" localSheetId="0">КУЛЬТУРА!$B$50</definedName>
    <definedName name="_ftnref4" localSheetId="0">КУЛЬТУРА!$B$100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6" i="4" l="1"/>
  <c r="K57" i="4" s="1"/>
  <c r="L56" i="4"/>
  <c r="L57" i="4" s="1"/>
  <c r="M56" i="4"/>
  <c r="N56" i="4"/>
  <c r="N57" i="4" s="1"/>
  <c r="O56" i="4"/>
  <c r="P56" i="4"/>
  <c r="P57" i="4" s="1"/>
  <c r="Q56" i="4"/>
  <c r="Q57" i="4" s="1"/>
  <c r="R56" i="4"/>
  <c r="R57" i="4" s="1"/>
  <c r="S56" i="4"/>
  <c r="T56" i="4"/>
  <c r="M57" i="4"/>
  <c r="O57" i="4"/>
  <c r="S57" i="4"/>
  <c r="T57" i="4"/>
  <c r="K48" i="4"/>
  <c r="L48" i="4"/>
  <c r="M48" i="4"/>
  <c r="N48" i="4"/>
  <c r="N49" i="4" s="1"/>
  <c r="O48" i="4"/>
  <c r="P48" i="4"/>
  <c r="Q48" i="4"/>
  <c r="R48" i="4"/>
  <c r="R49" i="4" s="1"/>
  <c r="S48" i="4"/>
  <c r="T48" i="4"/>
  <c r="Q49" i="4"/>
  <c r="K23" i="4"/>
  <c r="K49" i="4" s="1"/>
  <c r="K63" i="4" s="1"/>
  <c r="L23" i="4"/>
  <c r="L49" i="4" s="1"/>
  <c r="M23" i="4"/>
  <c r="M49" i="4" s="1"/>
  <c r="M63" i="4" s="1"/>
  <c r="N23" i="4"/>
  <c r="O23" i="4"/>
  <c r="O49" i="4" s="1"/>
  <c r="O63" i="4" s="1"/>
  <c r="P23" i="4"/>
  <c r="P49" i="4" s="1"/>
  <c r="Q23" i="4"/>
  <c r="R23" i="4"/>
  <c r="S23" i="4"/>
  <c r="S49" i="4" s="1"/>
  <c r="S63" i="4" s="1"/>
  <c r="T23" i="4"/>
  <c r="T49" i="4" s="1"/>
  <c r="K59" i="4"/>
  <c r="L59" i="4"/>
  <c r="M59" i="4"/>
  <c r="N59" i="4"/>
  <c r="O59" i="4"/>
  <c r="P59" i="4"/>
  <c r="Q59" i="4"/>
  <c r="R59" i="4"/>
  <c r="S59" i="4"/>
  <c r="T59" i="4"/>
  <c r="K61" i="4"/>
  <c r="L61" i="4"/>
  <c r="M61" i="4"/>
  <c r="N61" i="4"/>
  <c r="O61" i="4"/>
  <c r="P61" i="4"/>
  <c r="Q61" i="4"/>
  <c r="R61" i="4"/>
  <c r="S61" i="4"/>
  <c r="T61" i="4"/>
  <c r="K62" i="4"/>
  <c r="L62" i="4"/>
  <c r="M62" i="4"/>
  <c r="N62" i="4"/>
  <c r="O62" i="4"/>
  <c r="P62" i="4"/>
  <c r="Q62" i="4"/>
  <c r="R62" i="4"/>
  <c r="S62" i="4"/>
  <c r="T62" i="4"/>
  <c r="K73" i="4"/>
  <c r="K74" i="4" s="1"/>
  <c r="K80" i="4" s="1"/>
  <c r="L73" i="4"/>
  <c r="M73" i="4"/>
  <c r="M74" i="4" s="1"/>
  <c r="N73" i="4"/>
  <c r="N74" i="4" s="1"/>
  <c r="O73" i="4"/>
  <c r="P73" i="4"/>
  <c r="Q73" i="4"/>
  <c r="Q74" i="4" s="1"/>
  <c r="R73" i="4"/>
  <c r="R74" i="4" s="1"/>
  <c r="S73" i="4"/>
  <c r="S74" i="4" s="1"/>
  <c r="S80" i="4" s="1"/>
  <c r="T73" i="4"/>
  <c r="L74" i="4"/>
  <c r="O74" i="4"/>
  <c r="P74" i="4"/>
  <c r="T74" i="4"/>
  <c r="T80" i="4" s="1"/>
  <c r="K77" i="4"/>
  <c r="L77" i="4"/>
  <c r="M77" i="4"/>
  <c r="N77" i="4"/>
  <c r="O77" i="4"/>
  <c r="P77" i="4"/>
  <c r="Q77" i="4"/>
  <c r="R77" i="4"/>
  <c r="S77" i="4"/>
  <c r="T77" i="4"/>
  <c r="K79" i="4"/>
  <c r="L79" i="4"/>
  <c r="M79" i="4"/>
  <c r="N79" i="4"/>
  <c r="O79" i="4"/>
  <c r="P79" i="4"/>
  <c r="Q79" i="4"/>
  <c r="R79" i="4"/>
  <c r="S79" i="4"/>
  <c r="T79" i="4"/>
  <c r="O80" i="4"/>
  <c r="K88" i="4"/>
  <c r="K89" i="4" s="1"/>
  <c r="K101" i="4" s="1"/>
  <c r="L88" i="4"/>
  <c r="L89" i="4" s="1"/>
  <c r="L101" i="4" s="1"/>
  <c r="M88" i="4"/>
  <c r="N88" i="4"/>
  <c r="N89" i="4" s="1"/>
  <c r="O88" i="4"/>
  <c r="P88" i="4"/>
  <c r="P89" i="4" s="1"/>
  <c r="Q88" i="4"/>
  <c r="Q89" i="4" s="1"/>
  <c r="Q101" i="4" s="1"/>
  <c r="R88" i="4"/>
  <c r="R89" i="4" s="1"/>
  <c r="S88" i="4"/>
  <c r="T88" i="4"/>
  <c r="T89" i="4" s="1"/>
  <c r="M89" i="4"/>
  <c r="O89" i="4"/>
  <c r="O101" i="4" s="1"/>
  <c r="S89" i="4"/>
  <c r="S101" i="4" s="1"/>
  <c r="K97" i="4"/>
  <c r="L97" i="4"/>
  <c r="M97" i="4"/>
  <c r="M98" i="4" s="1"/>
  <c r="N97" i="4"/>
  <c r="N98" i="4" s="1"/>
  <c r="O97" i="4"/>
  <c r="O98" i="4" s="1"/>
  <c r="P97" i="4"/>
  <c r="Q97" i="4"/>
  <c r="R97" i="4"/>
  <c r="R98" i="4" s="1"/>
  <c r="S97" i="4"/>
  <c r="T97" i="4"/>
  <c r="K98" i="4"/>
  <c r="L98" i="4"/>
  <c r="P98" i="4"/>
  <c r="Q98" i="4"/>
  <c r="S98" i="4"/>
  <c r="T98" i="4"/>
  <c r="K100" i="4"/>
  <c r="L100" i="4"/>
  <c r="M100" i="4"/>
  <c r="N100" i="4"/>
  <c r="O100" i="4"/>
  <c r="P100" i="4"/>
  <c r="Q100" i="4"/>
  <c r="R100" i="4"/>
  <c r="S100" i="4"/>
  <c r="T100" i="4"/>
  <c r="K104" i="4"/>
  <c r="K109" i="4" s="1"/>
  <c r="L104" i="4"/>
  <c r="M104" i="4"/>
  <c r="N104" i="4"/>
  <c r="N109" i="4" s="1"/>
  <c r="O104" i="4"/>
  <c r="O109" i="4" s="1"/>
  <c r="P104" i="4"/>
  <c r="Q104" i="4"/>
  <c r="R104" i="4"/>
  <c r="R109" i="4" s="1"/>
  <c r="S104" i="4"/>
  <c r="S109" i="4" s="1"/>
  <c r="T104" i="4"/>
  <c r="K106" i="4"/>
  <c r="L106" i="4"/>
  <c r="L109" i="4" s="1"/>
  <c r="M106" i="4"/>
  <c r="M109" i="4" s="1"/>
  <c r="N106" i="4"/>
  <c r="O106" i="4"/>
  <c r="P106" i="4"/>
  <c r="P109" i="4" s="1"/>
  <c r="Q106" i="4"/>
  <c r="Q109" i="4" s="1"/>
  <c r="R106" i="4"/>
  <c r="S106" i="4"/>
  <c r="T106" i="4"/>
  <c r="T109" i="4" s="1"/>
  <c r="K108" i="4"/>
  <c r="L108" i="4"/>
  <c r="M108" i="4"/>
  <c r="N108" i="4"/>
  <c r="O108" i="4"/>
  <c r="P108" i="4"/>
  <c r="Q108" i="4"/>
  <c r="R108" i="4"/>
  <c r="S108" i="4"/>
  <c r="T108" i="4"/>
  <c r="K116" i="4"/>
  <c r="L116" i="4"/>
  <c r="M116" i="4"/>
  <c r="N116" i="4"/>
  <c r="O116" i="4"/>
  <c r="P116" i="4"/>
  <c r="Q116" i="4"/>
  <c r="R116" i="4"/>
  <c r="S116" i="4"/>
  <c r="T116" i="4"/>
  <c r="K114" i="4"/>
  <c r="L114" i="4"/>
  <c r="L117" i="4" s="1"/>
  <c r="M114" i="4"/>
  <c r="M117" i="4" s="1"/>
  <c r="N114" i="4"/>
  <c r="O114" i="4"/>
  <c r="P114" i="4"/>
  <c r="P117" i="4" s="1"/>
  <c r="Q114" i="4"/>
  <c r="Q117" i="4" s="1"/>
  <c r="R114" i="4"/>
  <c r="S114" i="4"/>
  <c r="T114" i="4"/>
  <c r="T117" i="4" s="1"/>
  <c r="K112" i="4"/>
  <c r="K117" i="4" s="1"/>
  <c r="L112" i="4"/>
  <c r="M112" i="4"/>
  <c r="N112" i="4"/>
  <c r="N117" i="4" s="1"/>
  <c r="O112" i="4"/>
  <c r="O117" i="4" s="1"/>
  <c r="P112" i="4"/>
  <c r="Q112" i="4"/>
  <c r="R112" i="4"/>
  <c r="R117" i="4" s="1"/>
  <c r="S112" i="4"/>
  <c r="S117" i="4" s="1"/>
  <c r="T112" i="4"/>
  <c r="S118" i="4" l="1"/>
  <c r="O118" i="4"/>
  <c r="K118" i="4"/>
  <c r="M101" i="4"/>
  <c r="Q63" i="4"/>
  <c r="L80" i="4"/>
  <c r="Q80" i="4"/>
  <c r="M80" i="4"/>
  <c r="M118" i="4" s="1"/>
  <c r="P80" i="4"/>
  <c r="N63" i="4"/>
  <c r="T63" i="4"/>
  <c r="T118" i="4" s="1"/>
  <c r="P63" i="4"/>
  <c r="L63" i="4"/>
  <c r="R63" i="4"/>
  <c r="R80" i="4"/>
  <c r="N80" i="4"/>
  <c r="P101" i="4"/>
  <c r="T101" i="4"/>
  <c r="N101" i="4"/>
  <c r="R101" i="4"/>
  <c r="T75" i="2"/>
  <c r="S75" i="2"/>
  <c r="U75" i="2" s="1"/>
  <c r="R118" i="4" l="1"/>
  <c r="Q118" i="4"/>
  <c r="N118" i="4"/>
  <c r="L118" i="4"/>
  <c r="P118" i="4"/>
  <c r="J61" i="4"/>
  <c r="J59" i="4"/>
  <c r="J103" i="3"/>
  <c r="J101" i="3"/>
  <c r="T234" i="2"/>
  <c r="S234" i="2"/>
  <c r="T232" i="2"/>
  <c r="S232" i="2"/>
  <c r="T230" i="2"/>
  <c r="S230" i="2"/>
  <c r="T226" i="2"/>
  <c r="S226" i="2"/>
  <c r="T224" i="2"/>
  <c r="S224" i="2"/>
  <c r="T222" i="2"/>
  <c r="S222" i="2"/>
  <c r="T218" i="2"/>
  <c r="S218" i="2"/>
  <c r="T215" i="2"/>
  <c r="T216" i="2" s="1"/>
  <c r="S215" i="2"/>
  <c r="S216" i="2" s="1"/>
  <c r="T206" i="2"/>
  <c r="T207" i="2" s="1"/>
  <c r="S206" i="2"/>
  <c r="S207" i="2" s="1"/>
  <c r="T168" i="2"/>
  <c r="T166" i="2"/>
  <c r="T169" i="2"/>
  <c r="T197" i="2"/>
  <c r="S197" i="2"/>
  <c r="T187" i="2"/>
  <c r="T188" i="2" s="1"/>
  <c r="S187" i="2"/>
  <c r="S188" i="2" s="1"/>
  <c r="S169" i="2"/>
  <c r="S168" i="2"/>
  <c r="S166" i="2"/>
  <c r="U166" i="2" s="1"/>
  <c r="T163" i="2"/>
  <c r="T164" i="2" s="1"/>
  <c r="S163" i="2"/>
  <c r="S164" i="2" s="1"/>
  <c r="J66" i="1" l="1"/>
  <c r="J47" i="1"/>
  <c r="J45" i="1"/>
  <c r="J48" i="1"/>
  <c r="J48" i="4" l="1"/>
  <c r="J23" i="4"/>
  <c r="T155" i="2" l="1"/>
  <c r="T149" i="2"/>
  <c r="T81" i="2"/>
  <c r="S149" i="2"/>
  <c r="S155" i="2"/>
  <c r="S81" i="2"/>
  <c r="U81" i="2" l="1"/>
  <c r="U149" i="2"/>
  <c r="T156" i="2"/>
  <c r="S82" i="2"/>
  <c r="T82" i="2"/>
  <c r="T235" i="2"/>
  <c r="T227" i="2"/>
  <c r="T219" i="2"/>
  <c r="S156" i="2"/>
  <c r="AF236" i="2"/>
  <c r="AA236" i="2"/>
  <c r="X236" i="2"/>
  <c r="AF235" i="2"/>
  <c r="AF234" i="2"/>
  <c r="AF232" i="2"/>
  <c r="AF230" i="2"/>
  <c r="AA235" i="2"/>
  <c r="AA234" i="2"/>
  <c r="AA232" i="2"/>
  <c r="AA230" i="2"/>
  <c r="X235" i="2"/>
  <c r="X234" i="2"/>
  <c r="X232" i="2"/>
  <c r="X230" i="2"/>
  <c r="AF227" i="2"/>
  <c r="AF226" i="2"/>
  <c r="AA227" i="2"/>
  <c r="AA226" i="2"/>
  <c r="X227" i="2"/>
  <c r="X226" i="2"/>
  <c r="AF224" i="2"/>
  <c r="AF222" i="2"/>
  <c r="AA224" i="2"/>
  <c r="AA222" i="2"/>
  <c r="X224" i="2"/>
  <c r="X222" i="2"/>
  <c r="AF219" i="2"/>
  <c r="AF218" i="2"/>
  <c r="AA219" i="2"/>
  <c r="AA218" i="2"/>
  <c r="X219" i="2"/>
  <c r="X218" i="2"/>
  <c r="AF216" i="2"/>
  <c r="AA216" i="2"/>
  <c r="X216" i="2"/>
  <c r="AF207" i="2"/>
  <c r="AA207" i="2"/>
  <c r="X207" i="2"/>
  <c r="AF198" i="2"/>
  <c r="AA198" i="2"/>
  <c r="X198" i="2"/>
  <c r="AF197" i="2"/>
  <c r="AA197" i="2"/>
  <c r="X197" i="2"/>
  <c r="AF188" i="2"/>
  <c r="AA188" i="2"/>
  <c r="X188" i="2"/>
  <c r="AF170" i="2"/>
  <c r="AA170" i="2"/>
  <c r="X170" i="2"/>
  <c r="AF164" i="2"/>
  <c r="AA164" i="2"/>
  <c r="X164" i="2"/>
  <c r="AF157" i="2"/>
  <c r="AA157" i="2"/>
  <c r="X157" i="2"/>
  <c r="U82" i="2" l="1"/>
  <c r="T157" i="2"/>
  <c r="T170" i="2" s="1"/>
  <c r="S157" i="2"/>
  <c r="U156" i="2"/>
  <c r="T198" i="2"/>
  <c r="U234" i="2"/>
  <c r="U232" i="2"/>
  <c r="U230" i="2"/>
  <c r="U226" i="2"/>
  <c r="U224" i="2"/>
  <c r="U222" i="2"/>
  <c r="U218" i="2"/>
  <c r="U197" i="2"/>
  <c r="U169" i="2"/>
  <c r="J91" i="3"/>
  <c r="J47" i="3"/>
  <c r="J92" i="3" l="1"/>
  <c r="U164" i="2"/>
  <c r="U163" i="2"/>
  <c r="U207" i="2"/>
  <c r="U206" i="2"/>
  <c r="U188" i="2"/>
  <c r="U187" i="2"/>
  <c r="U216" i="2"/>
  <c r="U215" i="2"/>
  <c r="T236" i="2"/>
  <c r="S235" i="2"/>
  <c r="U235" i="2" s="1"/>
  <c r="S227" i="2"/>
  <c r="U227" i="2" s="1"/>
  <c r="J158" i="3"/>
  <c r="J156" i="3"/>
  <c r="J154" i="3"/>
  <c r="J150" i="3"/>
  <c r="J148" i="3"/>
  <c r="J146" i="3"/>
  <c r="J142" i="3"/>
  <c r="J139" i="3"/>
  <c r="J140" i="3" s="1"/>
  <c r="J130" i="3"/>
  <c r="J131" i="3" s="1"/>
  <c r="J121" i="3"/>
  <c r="J113" i="3"/>
  <c r="J114" i="3" s="1"/>
  <c r="J104" i="3"/>
  <c r="J98" i="3"/>
  <c r="J99" i="3" s="1"/>
  <c r="J77" i="4"/>
  <c r="J116" i="4"/>
  <c r="J114" i="4"/>
  <c r="J112" i="4"/>
  <c r="J108" i="4"/>
  <c r="J106" i="4"/>
  <c r="J104" i="4"/>
  <c r="J100" i="4"/>
  <c r="J97" i="4"/>
  <c r="J98" i="4" s="1"/>
  <c r="J88" i="4"/>
  <c r="J89" i="4" s="1"/>
  <c r="J79" i="4"/>
  <c r="J73" i="4"/>
  <c r="J74" i="4" s="1"/>
  <c r="J62" i="4"/>
  <c r="J56" i="4"/>
  <c r="J57" i="4" s="1"/>
  <c r="J117" i="4" l="1"/>
  <c r="J119" i="3"/>
  <c r="J80" i="4"/>
  <c r="S219" i="2"/>
  <c r="U219" i="2" s="1"/>
  <c r="S195" i="2"/>
  <c r="U195" i="2" s="1"/>
  <c r="S170" i="2"/>
  <c r="U170" i="2" s="1"/>
  <c r="U157" i="2"/>
  <c r="J151" i="3"/>
  <c r="J159" i="3"/>
  <c r="J122" i="3"/>
  <c r="J105" i="3"/>
  <c r="J143" i="3"/>
  <c r="J49" i="4"/>
  <c r="J63" i="4" s="1"/>
  <c r="J101" i="4"/>
  <c r="J109" i="4"/>
  <c r="J103" i="1"/>
  <c r="J101" i="1"/>
  <c r="J99" i="1"/>
  <c r="J95" i="1"/>
  <c r="J93" i="1"/>
  <c r="J91" i="1"/>
  <c r="J87" i="1"/>
  <c r="J84" i="1"/>
  <c r="J85" i="1" s="1"/>
  <c r="J75" i="1"/>
  <c r="J76" i="1" s="1"/>
  <c r="J58" i="1"/>
  <c r="J59" i="1" s="1"/>
  <c r="J42" i="1"/>
  <c r="J43" i="1" s="1"/>
  <c r="J35" i="1"/>
  <c r="J20" i="1"/>
  <c r="J64" i="1" l="1"/>
  <c r="J67" i="1" s="1"/>
  <c r="J118" i="4"/>
  <c r="U118" i="4" s="1"/>
  <c r="S198" i="2"/>
  <c r="U198" i="2" s="1"/>
  <c r="J104" i="1"/>
  <c r="J96" i="1"/>
  <c r="J160" i="3"/>
  <c r="J88" i="1"/>
  <c r="J36" i="1"/>
  <c r="J49" i="1" s="1"/>
  <c r="S236" i="2" l="1"/>
  <c r="U236" i="2" s="1"/>
  <c r="J105" i="1"/>
</calcChain>
</file>

<file path=xl/sharedStrings.xml><?xml version="1.0" encoding="utf-8"?>
<sst xmlns="http://schemas.openxmlformats.org/spreadsheetml/2006/main" count="2764" uniqueCount="1595">
  <si>
    <t>№</t>
  </si>
  <si>
    <t>Значи-мость пока-зателя</t>
  </si>
  <si>
    <t>Значение параметров в баллах</t>
  </si>
  <si>
    <t>1.1.</t>
  </si>
  <si>
    <t>0 баллов</t>
  </si>
  <si>
    <t>100 баллов</t>
  </si>
  <si>
    <t>1.2.</t>
  </si>
  <si>
    <t>30%</t>
  </si>
  <si>
    <t>- отсутствуют или не функционируют дистанционные способы взаимодействия</t>
  </si>
  <si>
    <t>1.3.</t>
  </si>
  <si>
    <t>0-100 баллов</t>
  </si>
  <si>
    <t>2.1.</t>
  </si>
  <si>
    <t>- отсутствуют комфортные условия</t>
  </si>
  <si>
    <t xml:space="preserve">по 20 баллов за каждое условие </t>
  </si>
  <si>
    <t>- наличие пяти и более комфортных условий для предоставления услуг</t>
  </si>
  <si>
    <t>2.2.</t>
  </si>
  <si>
    <t>Для организаций в сфере культуры в суммарном значении критерия показатель (2.2) рассчитывается как среднее арифметическое количество баллов по измеряемым показателям (2.1 и 2.3).</t>
  </si>
  <si>
    <t>2.3.</t>
  </si>
  <si>
    <t>- оборудованных входных групп пандусами (подъемными платформами);</t>
  </si>
  <si>
    <t>- наличие выделенных стоянок для автотранспортных средств инвалидов;</t>
  </si>
  <si>
    <t>- наличие адаптированных лифтов, поручней, расширенных дверных проемов;</t>
  </si>
  <si>
    <t>- наличие сменных кресел-колясок;</t>
  </si>
  <si>
    <t>- наличие специально оборудованных санитарно-гигиенических помещений в организации.</t>
  </si>
  <si>
    <t>- отсутствуют условия доступности для инвалидов</t>
  </si>
  <si>
    <t>по 20 баллов за каждое условие</t>
  </si>
  <si>
    <t>- наличие пяти и более условий доступности для инвалидов</t>
  </si>
  <si>
    <t>- дублирование для инвалидов по слуху и зрению звуковой и зрительной информации;</t>
  </si>
  <si>
    <t>- дублирование надписей, знаков и иной текстовой и графической информации знаками, выполненными рельефно-точечным шрифтом Брайля;</t>
  </si>
  <si>
    <t>- возможность предоставления инвалидам по слуху (слуху и зрению) услуг сурдопереводчика (тифлосурдопереводчика);</t>
  </si>
  <si>
    <t>- наличие возможности предоставления услуги в дистанционном режиме или на дому.</t>
  </si>
  <si>
    <t>- отсутствуют условия доступности, позволяющие инвалидам получать услуги наравне с другими</t>
  </si>
  <si>
    <t>- наличие пяти и более условий  доступности</t>
  </si>
  <si>
    <t>4.1.</t>
  </si>
  <si>
    <t>4.2.</t>
  </si>
  <si>
    <t>4.3.</t>
  </si>
  <si>
    <t>5.1.</t>
  </si>
  <si>
    <t>5.2.</t>
  </si>
  <si>
    <t>5.3.</t>
  </si>
  <si>
    <t>Итого по критерию 5 «Удовлетворенность условиями оказания услуг»</t>
  </si>
  <si>
    <t>3.2.</t>
  </si>
  <si>
    <t>Итого по критерию 1 «Открытость и доступность информации об организации»</t>
  </si>
  <si>
    <t>Итого по критерию 4 «Доброжелательность, вежливость работников организаций»</t>
  </si>
  <si>
    <t>П11</t>
  </si>
  <si>
    <t>П12</t>
  </si>
  <si>
    <t>П13</t>
  </si>
  <si>
    <t xml:space="preserve">П21 </t>
  </si>
  <si>
    <t>П22</t>
  </si>
  <si>
    <t>П23</t>
  </si>
  <si>
    <t>П32</t>
  </si>
  <si>
    <t>П33</t>
  </si>
  <si>
    <t>Перечень информации об организации культуры, которая должна быть размещена на стендах:</t>
  </si>
  <si>
    <t>Перечень информации об организации культуры, которая должна быть представлена на официальном Интернет-сайте: наличие - "1", отсутствие - "0"</t>
  </si>
  <si>
    <t>Оцениваемые Интернет-сайты</t>
  </si>
  <si>
    <t>СУММА</t>
  </si>
  <si>
    <t>Итого по критерию 3 «Доступность услуг для инвалидов»</t>
  </si>
  <si>
    <t>Итого по критерию 2 «Комфортность условий предоставления услуг»</t>
  </si>
  <si>
    <t>Значение показателя П22 рассчитывается как средняя арифметическая величина значений показателей (2.1 и 2.3)</t>
  </si>
  <si>
    <t>3.3.</t>
  </si>
  <si>
    <t>3.3.1.Удовлетворенность доступностью услуг для инвалидов</t>
  </si>
  <si>
    <t>П31 (для организаций, находящихся не в объекте культурного наследия)</t>
  </si>
  <si>
    <t>Государственное областное бюджетное учреждение культуры «Мурманская государственная областная универсальная научная библиотека»</t>
  </si>
  <si>
    <t>Государственное областное бюджетное учреждение культуры «Мурманская областная детско- юношеская библиотека»</t>
  </si>
  <si>
    <t>Государственное областное бюджетное учреждение культуры «Мурманская государственная областная специальная библиотека для слепых и слабовидящих»</t>
  </si>
  <si>
    <t>Информационный интеллект центр – Центральная библиотека</t>
  </si>
  <si>
    <t>Информационный интеллект-центр - филиал №1</t>
  </si>
  <si>
    <t>Информационный интеллект-центр - филиал №2</t>
  </si>
  <si>
    <t>Информационный интеллект-центр - филиал №3</t>
  </si>
  <si>
    <t>Информационный интеллект-центр - филиал №4</t>
  </si>
  <si>
    <t>Информационный интеллект-центр - филиал №5</t>
  </si>
  <si>
    <t>Информационный интеллект-центр - филиал №6</t>
  </si>
  <si>
    <t>Информационный интеллект-центр - филиал №7</t>
  </si>
  <si>
    <t>Информационный интеллект-центр - филиал №8</t>
  </si>
  <si>
    <t>Информационный интеллект-центр - филиал №9</t>
  </si>
  <si>
    <t>Информационный интеллект-центр - филиал №10</t>
  </si>
  <si>
    <t>Информационный интеллект-центр - филиал №11</t>
  </si>
  <si>
    <t>Информационный интеллект-центр - филиал №12</t>
  </si>
  <si>
    <t>Информационный интеллект-центр - филиал №13</t>
  </si>
  <si>
    <t>Информационный интеллект-центр - филиал №22</t>
  </si>
  <si>
    <t>Информационный интеллект-центр - филиал №23</t>
  </si>
  <si>
    <t>Информационный интеллект-центр - филиал №24</t>
  </si>
  <si>
    <t>Информационный интеллект-центр - филиал №25</t>
  </si>
  <si>
    <t>Муниципальное бюджетное учреждение культуры «Центральная детская библиотека города Мурманска»</t>
  </si>
  <si>
    <t>Муниципальное бюджетное учреждение культуры «Центральная городская библиотека г. Мурманска»</t>
  </si>
  <si>
    <t>Государственные библиотеки</t>
  </si>
  <si>
    <t>Муниципальные библиотеки</t>
  </si>
  <si>
    <t>Центральная детская библиотека</t>
  </si>
  <si>
    <t>Филиал №2</t>
  </si>
  <si>
    <t>Библиотека - филиал №3</t>
  </si>
  <si>
    <t>Филиал №4</t>
  </si>
  <si>
    <t>Библиотека - филиал №5</t>
  </si>
  <si>
    <t>Библиотека - филиал №7</t>
  </si>
  <si>
    <t>Библиотека - филиал №8</t>
  </si>
  <si>
    <t>Библиотека - филиал №10</t>
  </si>
  <si>
    <t>Библиотека - филиал №12</t>
  </si>
  <si>
    <t>Библиотека - филиал №15</t>
  </si>
  <si>
    <t>Библиотека - филиал №16</t>
  </si>
  <si>
    <t>Филиал №17 (Библиотека – Центр экологического просвещения)</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</si>
  <si>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</si>
  <si>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</si>
  <si>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</si>
  <si>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</si>
  <si>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</si>
  <si>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</si>
  <si>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</si>
  <si>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</si>
  <si>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</si>
  <si>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</si>
  <si>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</si>
  <si>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</si>
  <si>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</si>
  <si>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</si>
  <si>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</si>
  <si>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</si>
  <si>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</si>
  <si>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</si>
  <si>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</si>
  <si>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</si>
  <si>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</si>
  <si>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</si>
  <si>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</si>
  <si>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</si>
  <si>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</si>
  <si>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</si>
  <si>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5.11</t>
  </si>
  <si>
    <t>5.12</t>
  </si>
  <si>
    <t>4.17</t>
  </si>
  <si>
    <t>4.18</t>
  </si>
  <si>
    <t>Центральная городская библиотека</t>
  </si>
  <si>
    <t>Городская детско-юношеская библиотека</t>
  </si>
  <si>
    <t>Городская библиотека №1</t>
  </si>
  <si>
    <t>Библиотека семейного чтения</t>
  </si>
  <si>
    <t>Городская библиотека имени Л.А. Гладиной (библиотека-музей)</t>
  </si>
  <si>
    <t>Муниципальное бюджетное учреждение культуры «Централизованная библиотечная система, г. Апатиты»</t>
  </si>
  <si>
    <t>6.1</t>
  </si>
  <si>
    <t>6.2</t>
  </si>
  <si>
    <t>6.3</t>
  </si>
  <si>
    <t>6.4</t>
  </si>
  <si>
    <t>6.5</t>
  </si>
  <si>
    <t>Муниципальное бюджетное учреждение культуры Зеленоборская централизованная библиотечная система</t>
  </si>
  <si>
    <t>Центральная библиотека</t>
  </si>
  <si>
    <t>Лесозаводский сельский филиал</t>
  </si>
  <si>
    <t>7.1</t>
  </si>
  <si>
    <t>7.2</t>
  </si>
  <si>
    <t>Муниципальное бюджетное учреждение «Кандалакшская централизованная библиотечная система»</t>
  </si>
  <si>
    <t>Центральная детско-юношеская библиотека</t>
  </si>
  <si>
    <t>Городская библиотека № 2</t>
  </si>
  <si>
    <t>Городская библиотека № 3</t>
  </si>
  <si>
    <t>Детская библиотека №3</t>
  </si>
  <si>
    <t>Беломорская сельская библиотека</t>
  </si>
  <si>
    <t>Лувеньгская сельская библиотека</t>
  </si>
  <si>
    <t>Нивская сельская библиотека</t>
  </si>
  <si>
    <t>8.1</t>
  </si>
  <si>
    <t>8.2</t>
  </si>
  <si>
    <t>8.3</t>
  </si>
  <si>
    <t>8.4</t>
  </si>
  <si>
    <t>8.5</t>
  </si>
  <si>
    <t>8.6</t>
  </si>
  <si>
    <t>8.7</t>
  </si>
  <si>
    <t>8.8</t>
  </si>
  <si>
    <t>Муниципальное бюджетное учреждение культуры «Централизованная библиотечная система», г. Кировск</t>
  </si>
  <si>
    <t>Центральная городская библиотека им. А.М. Горького</t>
  </si>
  <si>
    <t>Городская детско-юношеская библиотека – филиал №1</t>
  </si>
  <si>
    <t>Городская библиотека-филиал №2</t>
  </si>
  <si>
    <t>Библиотека-филиал №3 (н.п. Титан)</t>
  </si>
  <si>
    <t>Библиотека-филиал №4 (н.п. Коашва)</t>
  </si>
  <si>
    <t>9.1</t>
  </si>
  <si>
    <t>9.2</t>
  </si>
  <si>
    <t>9.3</t>
  </si>
  <si>
    <t>9.4</t>
  </si>
  <si>
    <t>9.5</t>
  </si>
  <si>
    <t>Муниципальное бюджетное учреждение культуры «Централизованная библиотечная система», Ковдорский район</t>
  </si>
  <si>
    <t>Центральная районная библиотека</t>
  </si>
  <si>
    <t>Сельская библиотека-филиал №2 пос.Ёнский</t>
  </si>
  <si>
    <t>Городская библиотека-филиал №5</t>
  </si>
  <si>
    <t>Сельская библиотека-филиал №8 с. Ёна</t>
  </si>
  <si>
    <t>Сельская библиотека-филиал №6 пос. Лейпи</t>
  </si>
  <si>
    <t>10.1</t>
  </si>
  <si>
    <t>10.2</t>
  </si>
  <si>
    <t>10.3</t>
  </si>
  <si>
    <t>10.4</t>
  </si>
  <si>
    <t>10.5</t>
  </si>
  <si>
    <t>10.6</t>
  </si>
  <si>
    <t>Муниципальное учреждение культуры «Межпоселенческая библиотека Кольского района»</t>
  </si>
  <si>
    <t>Межпоселенческая библиотека Кольского района</t>
  </si>
  <si>
    <t>Пушновская сельская библиотека-филиал</t>
  </si>
  <si>
    <t>Лопарская сельская библиотека-филиал</t>
  </si>
  <si>
    <t>Песчанская сельская библиотека-филиал</t>
  </si>
  <si>
    <t>Междуреченская сельская библиотека-филиал</t>
  </si>
  <si>
    <t>Мишуковская сельская библиотека-филиал</t>
  </si>
  <si>
    <t>Минькинская сельская библиотека-филиал</t>
  </si>
  <si>
    <t>Белокаменская сельская библиотека-филиал</t>
  </si>
  <si>
    <t>Туломская модельная сельская библиотека-филиал</t>
  </si>
  <si>
    <t>Урагубская сельская библиотека-филиал</t>
  </si>
  <si>
    <t>Териберская сельская библиотека-филиал</t>
  </si>
  <si>
    <t>11.1</t>
  </si>
  <si>
    <t>11.2</t>
  </si>
  <si>
    <t>11.3</t>
  </si>
  <si>
    <t>11.4</t>
  </si>
  <si>
    <t>11.5</t>
  </si>
  <si>
    <t>11.6</t>
  </si>
  <si>
    <t>11.7</t>
  </si>
  <si>
    <t>11.8</t>
  </si>
  <si>
    <t>11.9</t>
  </si>
  <si>
    <t>11.10</t>
  </si>
  <si>
    <t>11.11</t>
  </si>
  <si>
    <t>Муниципальное бюджетное учреждение культуры «Кольская центральная детская библиотека»</t>
  </si>
  <si>
    <t>Кольская центральная детская библиотека</t>
  </si>
  <si>
    <t>Библиотека-филиал</t>
  </si>
  <si>
    <t>12.1</t>
  </si>
  <si>
    <t>12.2</t>
  </si>
  <si>
    <t>Муниципальное бюджетное учреждение культуры «Мурмашинская городская библиотека»</t>
  </si>
  <si>
    <t>Мурмашинская городская библиотека</t>
  </si>
  <si>
    <t>Мурмашинская городская библиотека-филиал №1</t>
  </si>
  <si>
    <t>Мурмашинская детская библиотека-филиал №2</t>
  </si>
  <si>
    <t>13.1</t>
  </si>
  <si>
    <t>13.2</t>
  </si>
  <si>
    <t>13.3</t>
  </si>
  <si>
    <t>Муниципальное бюджетное учреждение культуры «Кильдинская городская библиотека»</t>
  </si>
  <si>
    <t>Кильдинская городская библиотека</t>
  </si>
  <si>
    <t>Зверосовхозская сельская библиотека - отдел</t>
  </si>
  <si>
    <t>Библиотечный пункт жд. ст. Магнетиты</t>
  </si>
  <si>
    <t>Шонгуйская сельская библиотека – отдел</t>
  </si>
  <si>
    <t>14.1</t>
  </si>
  <si>
    <t>14.2</t>
  </si>
  <si>
    <t>14.3</t>
  </si>
  <si>
    <t>14.4</t>
  </si>
  <si>
    <t>Муниципальное бюджетное учреждение культуры «Библиотечное объединение» городского поселения Молочный Кольского района Мурманской области</t>
  </si>
  <si>
    <t>Детская библиотека</t>
  </si>
  <si>
    <t>15.1</t>
  </si>
  <si>
    <t>15.2</t>
  </si>
  <si>
    <t>Муниципальное бюджетное учреждение культуры Библиотека городского поселения Туманный Кольского района Мурманской области</t>
  </si>
  <si>
    <t>Муниципальное бюджетное учреждение «Ловозерская межпоселенческая библиотека»</t>
  </si>
  <si>
    <t>16</t>
  </si>
  <si>
    <t>Сельская библиотека-филиал №1 с. Ловозеро</t>
  </si>
  <si>
    <t>Детская библиотека-филиал №2 (сельская) с. Ловозеро</t>
  </si>
  <si>
    <t>Сельская библиотека-филиал №7 с. Краснощелье</t>
  </si>
  <si>
    <t>17.1</t>
  </si>
  <si>
    <t>17.2</t>
  </si>
  <si>
    <t>17.3</t>
  </si>
  <si>
    <t>17.4</t>
  </si>
  <si>
    <t>17.5</t>
  </si>
  <si>
    <t>Муниципальное бюджетное учреждение культуры «Мончегорская централизованная библиотечная система»</t>
  </si>
  <si>
    <t>Экологическая библиотека</t>
  </si>
  <si>
    <t>Центр семейного чтения</t>
  </si>
  <si>
    <t>18.1</t>
  </si>
  <si>
    <t>18.2</t>
  </si>
  <si>
    <t>18.3</t>
  </si>
  <si>
    <t>18.4</t>
  </si>
  <si>
    <t>Муниципальное учреждение культуры «Централизованная библиотечная система», г. Оленегорск</t>
  </si>
  <si>
    <t>Библиотека-филиал №1 «Забота»</t>
  </si>
  <si>
    <t>Библиотека-филиал №3 (н.п. Высокий)</t>
  </si>
  <si>
    <t>Библиотека-филиал №5 (н.п. Протоки)</t>
  </si>
  <si>
    <t>Библиотека-филиал №7</t>
  </si>
  <si>
    <t>19.1</t>
  </si>
  <si>
    <t>19.2</t>
  </si>
  <si>
    <t>19.3</t>
  </si>
  <si>
    <t>19.4</t>
  </si>
  <si>
    <t>19.5</t>
  </si>
  <si>
    <t>19.6</t>
  </si>
  <si>
    <t>Муниципальное бюджетное культурно-просветительное учреждение «Печенгское межпоселенческое библиотечное объединение»</t>
  </si>
  <si>
    <t>Центральная библиотека п. Никель</t>
  </si>
  <si>
    <t>Библиотека – филиал № 1 г. Заполярный</t>
  </si>
  <si>
    <t>Библиотека – филиал № 3 г. Заполярный</t>
  </si>
  <si>
    <t>Городская библиотека – филиал № 4 п. Печенга</t>
  </si>
  <si>
    <t>Библиотека – филиал № 6 п. Корзуново</t>
  </si>
  <si>
    <t>Библиотека – филиал № 7 п. Лиинахамари</t>
  </si>
  <si>
    <t>Библиотека – филиал № 8 п. Спутник</t>
  </si>
  <si>
    <t>Библиотека – филиал № 9 н. Никель</t>
  </si>
  <si>
    <t>Библиотека – филиал № 10, 19 км.</t>
  </si>
  <si>
    <t>Библиотека – филиал № 11, п. Луостари</t>
  </si>
  <si>
    <t>20.1</t>
  </si>
  <si>
    <t>20.2</t>
  </si>
  <si>
    <t>20.3</t>
  </si>
  <si>
    <t>20.4</t>
  </si>
  <si>
    <t>20.5</t>
  </si>
  <si>
    <t>20.6</t>
  </si>
  <si>
    <t>20.7</t>
  </si>
  <si>
    <t>20.8</t>
  </si>
  <si>
    <t>20.9</t>
  </si>
  <si>
    <t>20.10</t>
  </si>
  <si>
    <t>20.11</t>
  </si>
  <si>
    <t>Муниципальное бюджетное учреждение культуры «Централизованная библиотечная система г. Полярные Зори»</t>
  </si>
  <si>
    <t>Сельская библиотека нп. Африканда</t>
  </si>
  <si>
    <t>Сельская библиотека нп. Зашеек</t>
  </si>
  <si>
    <t>21.1</t>
  </si>
  <si>
    <t>21.2</t>
  </si>
  <si>
    <t>21.3</t>
  </si>
  <si>
    <t>21.4</t>
  </si>
  <si>
    <t>Муниципальное бюджетное учреждение культуры «Терская межпоселенческая библиотека»</t>
  </si>
  <si>
    <t>Детская районная библиотека</t>
  </si>
  <si>
    <t>Филиал № 2 пгт. Умба</t>
  </si>
  <si>
    <t>Филиал № 5 с. Кашкаранцы</t>
  </si>
  <si>
    <t>Филиал № 6 с. Варзуга</t>
  </si>
  <si>
    <t>Филиал № 7 с. Кузомень</t>
  </si>
  <si>
    <t>Филиал № 8 с. Чаваньга</t>
  </si>
  <si>
    <t>Филиал № 10 с. Чапома</t>
  </si>
  <si>
    <t>22.1</t>
  </si>
  <si>
    <t>22.2</t>
  </si>
  <si>
    <t>22.3</t>
  </si>
  <si>
    <t>22.4</t>
  </si>
  <si>
    <t>22.5</t>
  </si>
  <si>
    <t>22.6</t>
  </si>
  <si>
    <t>22.7</t>
  </si>
  <si>
    <t>22.8</t>
  </si>
  <si>
    <t>Муниципальное бюджетное учреждение культуры «Централизованная библиотечная система ЗАТО Александровск Мурманской области»</t>
  </si>
  <si>
    <t>Центральная городская библиотека им. А. М. Каутского</t>
  </si>
  <si>
    <t>Сельская библиотека н.п. Оленья Губа</t>
  </si>
  <si>
    <t>Городская библиотека (г. Гаджиево)</t>
  </si>
  <si>
    <t>Городская детская библиотека (г. Гаджиево)</t>
  </si>
  <si>
    <t>Городская библиотека «Центр-Книга» (г. Снежногорск)</t>
  </si>
  <si>
    <t>Городская детская библиотека «Мир детства» (г. Снежногорск)</t>
  </si>
  <si>
    <t>23.1</t>
  </si>
  <si>
    <t>23.2</t>
  </si>
  <si>
    <t>23.3</t>
  </si>
  <si>
    <t>23.4</t>
  </si>
  <si>
    <t>23.5</t>
  </si>
  <si>
    <t>23.6</t>
  </si>
  <si>
    <t>23.7</t>
  </si>
  <si>
    <t>Муниципальное бюджетное учреждение культуры Североморская централизованная библиотечная система</t>
  </si>
  <si>
    <t>Центральная городская библиотека имени Леонида Крейна</t>
  </si>
  <si>
    <t>Североморская городская библиотека №1</t>
  </si>
  <si>
    <t>Североморская городская библиотека №2</t>
  </si>
  <si>
    <t>Североморская городская библиотека №4</t>
  </si>
  <si>
    <t>Североморская детская библиотека №2</t>
  </si>
  <si>
    <t>Сафоновская городская библиотека</t>
  </si>
  <si>
    <t>Североморская сельская библиотека №3</t>
  </si>
  <si>
    <t>Щукозерская сельская библиотека</t>
  </si>
  <si>
    <t>24.1</t>
  </si>
  <si>
    <t>24.2</t>
  </si>
  <si>
    <t>24.3</t>
  </si>
  <si>
    <t>24.4</t>
  </si>
  <si>
    <t>24.5</t>
  </si>
  <si>
    <t>24.6</t>
  </si>
  <si>
    <t>24.7</t>
  </si>
  <si>
    <t>24.8</t>
  </si>
  <si>
    <t>24.9</t>
  </si>
  <si>
    <t>Показатели оценки качества</t>
  </si>
  <si>
    <t>Критерий «Открытость и доступность информации об организации»</t>
  </si>
  <si>
    <t>01</t>
  </si>
  <si>
    <t>02</t>
  </si>
  <si>
    <t>03</t>
  </si>
  <si>
    <t>04</t>
  </si>
  <si>
    <t>06</t>
  </si>
  <si>
    <t>07</t>
  </si>
  <si>
    <t>08</t>
  </si>
  <si>
    <t>Критерий "Комфортность условий предоставления услуг"</t>
  </si>
  <si>
    <t>Критерий «Доступность услуг для инвалидов»</t>
  </si>
  <si>
    <t>Критерий «Доброжелательность, вежливость работников организации»</t>
  </si>
  <si>
    <t>Критерий «Удовлетворенность условиями оказания услуг»</t>
  </si>
  <si>
    <t>Индикаторы параметров показателей оценки качества</t>
  </si>
  <si>
    <t>1. дата создания организации культуры, ее учредитель, учредители, место нахождения организации культуры и ее филиалов (при наличии), режим, график работы, контактные телефоны и адреса электронной почты;</t>
  </si>
  <si>
    <t>2. структура и органы управления организации культуры;</t>
  </si>
  <si>
    <t>3. виды предоставляемых услуг организацией культуры;</t>
  </si>
  <si>
    <t>4. материально-техническое обеспечение предоставления услуг;</t>
  </si>
  <si>
    <t>5. копия устава организации культуры;</t>
  </si>
  <si>
    <t>6. копия плана финансово-хозяйственной деятельности организации культуры, утвержденного в установленном законодательством Российской Федерации порядке, или бюджетной сметы (информация об объеме предоставляемых услуг);</t>
  </si>
  <si>
    <t>7. копия документа о порядке предоставления услуг за плату;</t>
  </si>
  <si>
    <t>8. информация, которая размещается, опубликовывается по решению организации культуры, а также информация, размещение и опубликование которой являются обязательными в соответствии с законодательством Российской Федерации;</t>
  </si>
  <si>
    <t>9. иная определяемая уполномоченным федеральным органом исполнительной власти необходимая для проведения независимой оценки качества оказания услуг организациями культуры информация.</t>
  </si>
  <si>
    <t xml:space="preserve">10. информация о проведении независимой оценки качества (в т.ч. сроки проведения независимой оценки качества, количественные результаты оценки, планы по устранению выявленных недостатков) </t>
  </si>
  <si>
    <t>Наблюдение за качеством условий оказания услуг при посещении организаций</t>
  </si>
  <si>
    <t>Опрос получателей услуг с помощью метода анкетирования / интервьюирования в организациях, онлайн-опрос потребителей услуг организаций с использованием специализированной Интернет–платформы для опроса</t>
  </si>
  <si>
    <t>Анализ сайтов организаций</t>
  </si>
  <si>
    <t>- отсутствует информация о деятельности организации</t>
  </si>
  <si>
    <t>- абонентского номера телефона;</t>
  </si>
  <si>
    <t>- адреса электронной почты;</t>
  </si>
  <si>
    <t>- электронных сервисов (для подачи электронного обращения (жалобы, предложения), получения консультации по оказываемым услугам и иных.)</t>
  </si>
  <si>
    <t>- раздела официального сайта «Часто задаваемые вопросы»</t>
  </si>
  <si>
    <t xml:space="preserve">-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t>
  </si>
  <si>
    <t>- в наличии и функционируют более трех  дистанционных способов взаимодействия</t>
  </si>
  <si>
    <t xml:space="preserve">- количество  функционирующих дистанционных способов взаимодействия (от одного до трех способов включительно)  </t>
  </si>
  <si>
    <t>по 30 баллов за каждый способ</t>
  </si>
  <si>
    <t>- абонентского номера телефона (по указанному номеру отвечает сотрудник организации и предоставляет ответы на вопросы получателя услуг);</t>
  </si>
  <si>
    <t>-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(на сайте организации размещена анкета, ее можно заполнить)</t>
  </si>
  <si>
    <t>- адреса электронной почты (можно отправить сообщение и получить информацию о его прочтении и ответе)</t>
  </si>
  <si>
    <t>1.3.1.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</si>
  <si>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</si>
  <si>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Количество опрошенных получателей услуг организации</t>
  </si>
  <si>
    <t>2.1.1. Наличие комфортных условий для предоставления услуг, например:</t>
  </si>
  <si>
    <t>1) наличие комфортной зоны отдыха (ожидания) оборудованной соответствующей мебелью</t>
  </si>
  <si>
    <t>2) наличие и понятность навигации внутри организации социальной сферы</t>
  </si>
  <si>
    <t>3) наличие и доступность питьевой воды</t>
  </si>
  <si>
    <t>4) наличие и доступность санитарно-гигиенических помещений</t>
  </si>
  <si>
    <t>5) санитарное состояние помещений организации социальной сферы</t>
  </si>
  <si>
    <t>6) транспортная доступность (возможность доехать до организации социальной сферы на общественном транспорте, наличие парковки)</t>
  </si>
  <si>
    <t>7)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t>
  </si>
  <si>
    <t>2.3.1. Удовлетворенность комфортностью предоставления услуг организацией социальной сферы</t>
  </si>
  <si>
    <t>3.1.1. Наличие в помещениях организации социальной сферы и на прилегающей к ней территории:</t>
  </si>
  <si>
    <t>3.1.</t>
  </si>
  <si>
    <t>- помощь, оказываемая работниками организации, прошедшими необходимое обучение (инструктирование) по сопровождению инвалидов в помещениях организации социальной сферы и на прилегающей территории;</t>
  </si>
  <si>
    <t>- наличие альтернативной версии официального сайта организации социальной сферы в сети «Интернет» для инвалидов по зрению;</t>
  </si>
  <si>
    <t>Доля получателей услуг, удовлетворенных доступностью услуг для инвалидов (в % от общего числа опрошенных получателей услуг – инвалидов)</t>
  </si>
  <si>
    <t>60</t>
  </si>
  <si>
    <t>4.1.1.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</si>
  <si>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 xml:space="preserve">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  получателей услуг, ответивших на соответствующий вопрос  анкеты </t>
  </si>
  <si>
    <t>4.2.1.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</si>
  <si>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 xml:space="preserve">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 </t>
  </si>
  <si>
    <t>4.3.1.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</si>
  <si>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 xml:space="preserve">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 </t>
  </si>
  <si>
    <t xml:space="preserve">5.1.1.  Готовность получателей услуг рекомендовать организацию социальной сферы родственникам и знакомым </t>
  </si>
  <si>
    <t xml:space="preserve">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 </t>
  </si>
  <si>
    <t>Доля получателей услуг, удовлетворенных организационными условиями предоставления услуг (в % от общего числа опрошенных получателей услуг)</t>
  </si>
  <si>
    <t xml:space="preserve">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 </t>
  </si>
  <si>
    <t>Доля получателей услуг, удовлетворенных в целом условиями оказания услуг в организации социальной сферы (в % от общего числа опрошенных получателей услуг)</t>
  </si>
  <si>
    <t>5.3.1. Удовлетворенность получателей услуг в целом условиями оказания услуг в организации социальной сферы</t>
  </si>
  <si>
    <t xml:space="preserve">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 </t>
  </si>
  <si>
    <t>5.2.1. Удовлетворенность получателей услуг организационными условиями оказания услуг, например:
- графиком работы организации социальной сферы (подразделения, отдельных специалистов, графиком прихода социального работника на дом и прочее)</t>
  </si>
  <si>
    <t>Показатель оценки качества по организации социальной сферы</t>
  </si>
  <si>
    <t>3.2.1. Наличие в организации социальной сферы условий доступности, позволяющих инвалидам получать услуги наравне с другими:</t>
  </si>
  <si>
    <t>1.2.1.Наличие на официальном сайте организации информации о дистанционных способах взаимодействия с получателями услуг и их функционирование:</t>
  </si>
  <si>
    <t>ГОАУСОН «Кировский комплексный центр социального обслуживания населения»</t>
  </si>
  <si>
    <t>ГОАУСОН «Полярнозоринский комплексный центр социального обслуживания населения»</t>
  </si>
  <si>
    <t>ГОАУСОН «Терский комплексный центр социального обслуживания населения»</t>
  </si>
  <si>
    <t>ГОАУСОН «Комплексный центр социального обслуживания населения ЗАТО г. Североморск»</t>
  </si>
  <si>
    <t>ГОАУСОН «Ковдорский комплексный центр социального обслуживания населения»</t>
  </si>
  <si>
    <t>ЧУСО «Социальный центр-SOS Мурманск»</t>
  </si>
  <si>
    <t>ЧУСО «Детская деревня-SOS Кандалакша»</t>
  </si>
  <si>
    <t>ООО «Август»</t>
  </si>
  <si>
    <t>ООО «Сияние»</t>
  </si>
  <si>
    <t>МРОО «Содействие»</t>
  </si>
  <si>
    <t>ГОАУСОН "Кандалакшский комплексный центр социального обслуживания населения"</t>
  </si>
  <si>
    <t>1) о дате государственной регистрации организации социального обслуживания с указанием числа, месяца и года регистрации;</t>
  </si>
  <si>
    <t>2) об учредителе (учредителях) организации социального обслуживания с указанием наименования, места его (их) нахождения, контактных телефонов и адресов электронной почты;</t>
  </si>
  <si>
    <t>3) о месте нахождения организации социального обслуживания, ее филиалах (при их наличии) с указанием адреса и схемы проезда;</t>
  </si>
  <si>
    <t>4) о режиме, графике работы с указанием дней и часов приема, перерыва на обед;</t>
  </si>
  <si>
    <t>5) о контактных телефонах с указанием кода населенного пункта, в котором расположена организация социального обслуживания, и об адресах электронной почты;</t>
  </si>
  <si>
    <t>6) о руководителе, его заместителях, руководителях филиалов (при их наличии у поставщика социальных услуг) с указанием контактных телефонов и адресов электронной почты;</t>
  </si>
  <si>
    <t>7) о структуре и об органах управления организации социального обслуживания с указанием наименований структурных подразделений (органов управления), фамилий, имен, отчеств и должностей руководителей структурных подразделений, места нахождения структурных подразделений, адресов официальных сайтов структурных подразделений (при наличии), адресов электронной почты структурных подразделений (при наличии); о положениях о структурных подразделениях организации социального обслуживания (при их наличии); о персональном составе работников организации социального обслуживания с указанием с их согласия уровня образования, квалификации и опыта работы; о попечительском совете организации социального обслуживания;</t>
  </si>
  <si>
    <t>8) о материально-техническом обеспечении предоставления социальных услуг (наличии оборудованных помещений для предоставления социальных услуг, в том числе библиотек, объектов спорта, средств обучения и воспитания, условиях питания и обеспечения охраны здоровья получателей социальных услуг, доступе к информационным системам в сфере социального обслуживания и сети "Интернет");</t>
  </si>
  <si>
    <t>9) о форме социального обслуживания, в которой организация предоставляет социальные услуги (стационарной, полустационарной, на дому);</t>
  </si>
  <si>
    <t>10) о видах социальных услуг, предоставляемых организацией  социального обслуживания (социально-бытовые, социально-медицинские,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срочные социальные услуги);</t>
  </si>
  <si>
    <t>11) о порядке и об условиях предоставления социальных услуг по видам социальных услуг и формам социального обслуживания, в том числе о перечне социальных услуг, предоставляемых организацией; о порядке и условиях предоставления социальных услуг бесплатно и за плату по видам социальных услуг и формам социального обслуживания; о тарифах на социальные услуги по видам социальных услуг и формам социального обслуживания; размере платы за предоставление социальных услуг, а также о возможности получения социальных услуг бесплатно;</t>
  </si>
  <si>
    <t>12) о численности получателей социальных услуг по формам социального обслуживания и видам социальных услуг за счет бюджетных ассигнований бюджетов субъектов Российской Федерации, численности получателей социальных услуг по формам социального обслуживания и видам социальных услуг за плату, частичную плату в соответствии с договорами о предоставлении социальных услуг за счет средств физических лиц и (или) юридических лиц;</t>
  </si>
  <si>
    <t>13) о количестве свободных мест для приема получателей социальных услуг по формам социального обслуживания, финансируемых за счет бюджетных ассигнований бюджетов субъектов Российской Федерации, и количестве свободных мест для приема получателей социальных услуг по формам социального обслуживания за плату, частичную плату в соответствии с договорами о предоставлении социальных услуг за счет средств физических лиц и (или) юридических лиц;</t>
  </si>
  <si>
    <t>14) об объеме предоставляемых социальных услуг за счет бюджетных ассигнований бюджетов субъектов Российской Федерации и за плату, частичную плату в соответствии с договорами о предоставлении социальных услуг за счет средств физических лиц и (или) юридических лиц;</t>
  </si>
  <si>
    <t>15) о наличии лицензий на осуществление деятельности, подлежащей лицензированию в соответствии с законодательством Российской Федерации (с приложением электронного образа документов);</t>
  </si>
  <si>
    <t>16) о финансово-хозяйственной деятельности (с приложением электронного образа плана финансово-хозяйственной деятельности);</t>
  </si>
  <si>
    <t>17) о правилах внутреннего распорядка для получателей социальных услуг, правилах внутреннего трудового распорядка, коллективном договоре (с приложение электронного образа документов);</t>
  </si>
  <si>
    <t>18) о наличии предписаний органов, осуществляющих государственный контроль в сфере социального обслуживания, и отчетов об исполнении указанных предписаний;</t>
  </si>
  <si>
    <t xml:space="preserve">19) информация о проведении независимой оценки качества (в т.ч. сроки проведения независимой оценки качества, количественные результаты оценки, планы по устранению выявленных недостатков) </t>
  </si>
  <si>
    <t>20) об иной информации, которая размещается, опубликовывается по решению организации социального обслуживания и (или) размещение, опубликование которой является обязательным в соответствии с законодательством Российской Федерации</t>
  </si>
  <si>
    <t>- отсутствует информация о деятельности организации социальной сферы на ее официальном сайте</t>
  </si>
  <si>
    <t>1</t>
  </si>
  <si>
    <t>2</t>
  </si>
  <si>
    <t>3</t>
  </si>
  <si>
    <t>4</t>
  </si>
  <si>
    <t>5</t>
  </si>
  <si>
    <t>6</t>
  </si>
  <si>
    <t>7</t>
  </si>
  <si>
    <t>8</t>
  </si>
  <si>
    <t>9</t>
  </si>
  <si>
    <t>10</t>
  </si>
  <si>
    <t>11</t>
  </si>
  <si>
    <t>Размещены копии:</t>
  </si>
  <si>
    <t xml:space="preserve">11)   локальных нормативных актов, предусмотренных частью 2 статьи 30 Федерального закона «Об образовании в Российской Федерации», </t>
  </si>
  <si>
    <t>Размещены сведения:</t>
  </si>
  <si>
    <t xml:space="preserve">1)  Информация  о дате создания образовательной организации, </t>
  </si>
  <si>
    <t>2)  Информация об учредителе, учредителях образовательной организации</t>
  </si>
  <si>
    <t>3)  Информация о месте нахождения образовательной организации и ее филиалов (при наличии),</t>
  </si>
  <si>
    <t>4)  Информация о режиме, графике работы,</t>
  </si>
  <si>
    <t>5)  Информация о контактных телефонах и об адресах электронной почты;</t>
  </si>
  <si>
    <t>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сведения о наличии положений о структурных подразделениях (об органах управления) с приложением копий указанных положений (при их наличии));</t>
  </si>
  <si>
    <t>7)  устава образовательной организации;</t>
  </si>
  <si>
    <t>8)  лицензии на осуществление образовательной деятельности (с приложениями);</t>
  </si>
  <si>
    <t>9)  свидетельства о государственной аккредитации (с приложениями);</t>
  </si>
  <si>
    <t>10)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</si>
  <si>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12)   правил внутреннего распорядка обучающихся, правил внутреннего трудового распорядка и коллективного договора;</t>
  </si>
  <si>
    <t>Перечень информации об организации социального обслуживания, которая должна быть размещена на стендах:</t>
  </si>
  <si>
    <t>Перечень информации об организации социального обслуживания, которая должна быть представлена на официальном Интернет-сайте: наличие - "1", отсутствие - "0"</t>
  </si>
  <si>
    <t>Перечень информации об образовательной организации, которая должна быть размещена на стендах:</t>
  </si>
  <si>
    <t>- телефона;</t>
  </si>
  <si>
    <t>- электронной почты;</t>
  </si>
  <si>
    <t>- электронных сервисов (форма для подачи электронного обращения, получение консультации по оказываемым услугам, раздел "Часто задаваемые вопросы");</t>
  </si>
  <si>
    <t xml:space="preserve">-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 </t>
  </si>
  <si>
    <t>1) наличие зоны отдыха (ожидания)</t>
  </si>
  <si>
    <t>2) наличие и понятность навигации внутри организации</t>
  </si>
  <si>
    <t>5) санитарное состояние помещений организации</t>
  </si>
  <si>
    <t>2.2.1. Удовлетворенность комфортностью условий, в которых осуществляется образовательная деятельность</t>
  </si>
  <si>
    <t>3.1.1. Наличие на территории, прилегающей к зданиям организации, и помещений:</t>
  </si>
  <si>
    <t>- альтернативной версии сайта организации для инвалидов по зрению;</t>
  </si>
  <si>
    <t>-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</si>
  <si>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3.2.1. Наличие в образовательной организации условий доступности, позволяющих инвалидам получать образовательные  услуги наравне с другими:</t>
  </si>
  <si>
    <t>3.3.1.Удовлетворенность доступностью образовательных услуг для инвалидов</t>
  </si>
  <si>
    <t>4.1.1. Удовлетворенность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(например, работники приемной комиссии, секретариата, учебной части) при непосредственном обращении в организацию социальной сферы</t>
  </si>
  <si>
    <t>4.2.1. Удовлетворенность доброжелательностью, вежливостью работников образовательной организации, обеспечивающих непосредственное оказание услуги (например, преподаватели, воспитатели, тренеры, инструкторы) при обращении в организацию</t>
  </si>
  <si>
    <t>5.2.1. Удовлетворенность получателей образовательных услуг удобством графика работы организации</t>
  </si>
  <si>
    <t xml:space="preserve">5.3.1. Удовлетворенность получателей образовательных услуг в целом условиями оказания услуг в образовательной организации </t>
  </si>
  <si>
    <t>муниципальное бюджетное общеобразовательное учреждение г. Апатиты «Средняя общеобразовательная школа № 10»</t>
  </si>
  <si>
    <t>муниципальное бюджетное общеобразовательное учреждение г. Апатиты «Гимназия № 1»</t>
  </si>
  <si>
    <t>муниципальное бюджетное общеобразовательное учреждение г. Апатиты «Средняя общеобразовательная школа № 4»</t>
  </si>
  <si>
    <t>Муниципальное бюджетное общеобразовательное учреждение г. Апатиты «Средняя общеобразовательная школа № 5»</t>
  </si>
  <si>
    <t>муниципальное бюджетное общеобразовательное учреждение г. Апатиты «Средняя общеобразовательная школа № 14»</t>
  </si>
  <si>
    <t>муниципальное бюджетное общеобразовательное учреждение г. Апатиты "Средняя общеобразовательная школа № 6 с углубленным изучением английского языка"</t>
  </si>
  <si>
    <t>Муниципальное бюджетное общеобразовательное учреждение г. Апатиты «Средняя общеобразовательная школа № 7»</t>
  </si>
  <si>
    <t>муниципальное бюджетное общеобразовательное учреждение г. Апатиты «Средняя общеобразовательная школа № 15»</t>
  </si>
  <si>
    <t>муниципальное бюджетное общеобразовательное учреждение г. Апатиты «Основная общеобразовательная школа № 3»</t>
  </si>
  <si>
    <t>Муниципальное бюджетное общеобразовательное учреждение «Хибинская гимназия»</t>
  </si>
  <si>
    <t>муниципальное бюджетное общеобразовательное учреждение «Средняя общеобразовательная школа № 7 г. Кировска»</t>
  </si>
  <si>
    <t>муниципальное бюджетное общеобразовательное учреждение «Средняя общеобразовательная школа № 5 г. Кировска»</t>
  </si>
  <si>
    <t>муниципальное бюджетное общеобразовательное учреждение «Основная общеобразовательная школа № 8 города Кировска»</t>
  </si>
  <si>
    <t>муниципальное бюджетное общеобразовательное учреждение «Средняя общеобразовательная школа № 2 г. Кировска»</t>
  </si>
  <si>
    <t>муниципальное бюджетное общеобразовательное учреждение «Средняя общеобразовательная школа № 10 г. Кировска»</t>
  </si>
  <si>
    <t>Муниципальное бюджетное общеобразовательное учреждение "Средняя общеобразовательная школа № 1 имени Аркадия Ваганова"</t>
  </si>
  <si>
    <t>муниципальное бюджетное общеобразовательное учреждение "Общеобразовательная школа № 7"</t>
  </si>
  <si>
    <t>муниципальное бюджетное общеобразовательное учреждение "Средняя общеобразовательная школа № 8 с углубленным изучением английского языка"</t>
  </si>
  <si>
    <t>муниципальное бюджетное общеобразовательное учреждение "Вечерняя (сменная) общеобразовательная школа № 2"</t>
  </si>
  <si>
    <t>муниципальное бюджетное общеобразовательное учреждение "Лицей имени В.Г. Сизова"</t>
  </si>
  <si>
    <t>муниципальное бюджетное общеобразовательное учреждение "Средняя общеобразовательная школа № 10 имени Дважды Героя Советского Союза Б.Ф. Сафонова"</t>
  </si>
  <si>
    <t>муниципальное бюджетное общеобразовательное учреждение "Средняя общеобразовательная школа № 5 имени О.И. Семенова-Тян-Шанского"</t>
  </si>
  <si>
    <t>муниципальное бюджетное общеобразовательное учреждение "Гимназия № 1"</t>
  </si>
  <si>
    <t>муниципальное бюджетное общеобразовательное учреждение "Общеобразовательная школа № 14"</t>
  </si>
  <si>
    <t>муниципальное бюджетное общеобразовательное учреждение «Кадетская школа города Мурманска»</t>
  </si>
  <si>
    <t>муниципальное бюджетное общеобразовательное учреждение г. Мурманска «Мурманский международный лицей»</t>
  </si>
  <si>
    <t>муниципальное бюджетное общеобразовательное учреждение г. Мурманска "Средняя общеобразовательная школа № 36"</t>
  </si>
  <si>
    <t>Муниципальное бюджетное общеобразовательное учреждение г. Мурманска "Средняя общеобразовательная школа № 3"</t>
  </si>
  <si>
    <t>муниципальное бюджетное общеобразовательное учреждение г. Мурманска "Основная общеобразовательная школа № 4"</t>
  </si>
  <si>
    <t>муниципальное бюджетное общеобразовательное учреждение г. Мурманска "Мурманский</t>
  </si>
  <si>
    <t>муниципальное бюджетное общеобразовательное учреждение г. Мурманска "Основная</t>
  </si>
  <si>
    <t>муниципальное бюджетное общеобразовательное учреждение г. Мурманска "Средняя общеобразовательная школа № 43"</t>
  </si>
  <si>
    <t>муниципальное бюджетное общеобразовательное учреждение г. Мурманска "Основная общеобразовательная школа № 58"</t>
  </si>
  <si>
    <t>муниципальное бюджетное общеобразовательное учреждение г. Мурманска "Средняя общеобразовательная школа № 44"</t>
  </si>
  <si>
    <t>муниципальное бюджетное общеобразовательное учреждение г. Мурманска "Гимназия № 7"</t>
  </si>
  <si>
    <t>муниципальное бюджетное общеобразовательное учреждение г. Мурманска "Гимназия № 1"</t>
  </si>
  <si>
    <t>муниципальное бюджетное общеобразовательное учреждение г. Мурманска "Средняя</t>
  </si>
  <si>
    <t>муниципальное бюджетное общеобразовательное учреждение г. Мурманска "Гимназия № 5"</t>
  </si>
  <si>
    <t>муниципальное бюджетное общеобразовательное учреждение г. Мурманска "Прогимназия №</t>
  </si>
  <si>
    <t>муниципальное бюджетное общеобразовательное учреждение г. Мурманска "Средняя общеобразовательная школа № 11"</t>
  </si>
  <si>
    <t>муниципальное бюджетное общеобразовательное учреждение г. Мурманска "Прогимназия №40"</t>
  </si>
  <si>
    <t>муниципальное бюджетное общеобразовательное учреждение г. Мурманска "Средняя общеобразовательная школа № 22"</t>
  </si>
  <si>
    <t>муниципальное бюджетное общеобразовательное учреждение г. Мурманска "Гимназия № 6"</t>
  </si>
  <si>
    <t>муниципальное бюджетное общеобразовательное учреждение г. Мурманска "Средняя общеобразовательная школа № 33"</t>
  </si>
  <si>
    <t>муниципальное бюджетное общеобразовательное учреждение г. Мурманска "Средняя общеобразовательная школа № 23"</t>
  </si>
  <si>
    <t>муниципальное бюджетное общеобразовательное учреждение г. Мурманска "Гимназия № 2"</t>
  </si>
  <si>
    <t>муниципальное бюджетное общеобразовательное учреждение г. Мурманска "Гимназия № 8"</t>
  </si>
  <si>
    <t>муниципальное бюджетное общеобразовательное учреждение г. Мурманска "Средняя общеобразовательная школа № 34"</t>
  </si>
  <si>
    <t>муниципальное бюджетное общеобразовательное учреждение «Мурманский академический лицей»</t>
  </si>
  <si>
    <t>муниципальное бюджетное общеобразовательное учреждение г. Мурманска «Гимназия № 10»</t>
  </si>
  <si>
    <t>муниципальное бюджетное общеобразовательное учреждение г. Мурманска "Гимназия № 9"</t>
  </si>
  <si>
    <t>муниципальное бюджетное общеобразовательное учреждение г. Мурманска "Средняя общеобразовательная школа № 5"</t>
  </si>
  <si>
    <t>муниципальное бюджетное общеобразовательное учреждение г. Мурманска "Лицей № 2"</t>
  </si>
  <si>
    <t>муниципальное бюджетное общеобразовательное учреждение г. Мурманска "Средняя общеобразовательная школа № 31"</t>
  </si>
  <si>
    <t>муниципальное бюджетное общеобразовательное учреждение г. Мурманска "Средняя общеобразовательная школа № 45"</t>
  </si>
  <si>
    <t>муниципальное бюджетное общеобразовательное учреждение г. Мурманска "Гимназия № 3"</t>
  </si>
  <si>
    <t>муниципальное бюджетное общеобразовательное учреждение г. Мурманска «Средняя</t>
  </si>
  <si>
    <t>муниципальное бюджетное общеобразовательное учреждение г. Мурманска "Средняя общеобразовательная школа № 50"</t>
  </si>
  <si>
    <t>муниципальное бюджетное общеобразовательное учреждение г. Мурманска "Средняя общеобразовательная школа № 1"</t>
  </si>
  <si>
    <t>муниципальное бюджетное общеобразовательное учреждение г.Мурманска "Средняя общеобразовательная школа № 18"</t>
  </si>
  <si>
    <t>муниципальное бюджетное общеобразовательное учреждение г.Мурманска "Основная общеобразовательная школа № 26"</t>
  </si>
  <si>
    <t>Частное общеобразовательное учреждение "Школа Пионер"</t>
  </si>
  <si>
    <t>муниципальное бюджетное общеобразовательное учреждение г. Мурманска "Средняя общеобразовательная школа № 41"</t>
  </si>
  <si>
    <t>муниципальное бюджетное общеобразовательное учреждение г. Мурманска "Средняя общеобразовательная школа № 42 имени Е.В. Шовского"</t>
  </si>
  <si>
    <t>федеральное государственное казенное общеобразовательное учреждение «Средняя общеобразовательная школа № 151»</t>
  </si>
  <si>
    <t>Муниципальное общеобразовательное учреждение «Основная общеобразовательная школа № 21»</t>
  </si>
  <si>
    <t>Муниципальное общеобразовательное учреждение «Основная общеобразовательная школа № 7»</t>
  </si>
  <si>
    <t>Муниципальное общеобразовательное учреждение «Средняя общеобразовательная школа № 4»</t>
  </si>
  <si>
    <t>муниципальное общеобразовательное учреждение «Средняя общеобразовательная школа № 13»</t>
  </si>
  <si>
    <t>муниципальное общеобразовательное учреждение «Средняя общеобразовательная школа № 22»</t>
  </si>
  <si>
    <t>Муниципальное бюджетное общеобразовательное учреждение средняя общеобразовательная школа № 4 г. Полярные Зори</t>
  </si>
  <si>
    <t>муниципальное бюджетное общеобразовательное учреждение основная общеобразовательная школа № 3 имени Д.К. Булганина города Полярные Зори</t>
  </si>
  <si>
    <t>Муниципальное бюджетное общеобразовательное учреждение гимназия №1 г. Полярные Зори</t>
  </si>
  <si>
    <t>муниципальное бюджетное общеобразовательное учреждение основная общеобразовательная школа № 1 н.п. Африканда</t>
  </si>
  <si>
    <t>муниципальное бюджетное общеобразовательное учреждение «Гимназия»</t>
  </si>
  <si>
    <t>Муниципальное бюджетное общеобразовательное учреждение основная общеобразовательная школа № 2</t>
  </si>
  <si>
    <t>Муниципальное бюджетное общеобразовательное учреждение «Основная общеобразовательная школа № 280» п.Оленья Губа</t>
  </si>
  <si>
    <t>Муниципальное бюджетное общеобразовательное учреждение «Средняя общеобразовательная школа № 266 Закрытого административно-территориального образования Александровск</t>
  </si>
  <si>
    <t>муниципальное бюджетное общеобразовательное учреждение «Основная общеобразовательная школа № 1 имени М.А. Погодина»</t>
  </si>
  <si>
    <t>муниципальное бюджетное общеобразовательное учреждение «Средняя общеобразовательная школа № 276»</t>
  </si>
  <si>
    <t>Муниципальное бюджетное общеобразовательное учреждение «Средняя общеобразовательная школа № 279 имени Героя Советского Союза контр-адмирала Лунина Николая Александровича»</t>
  </si>
  <si>
    <t>Муниципальное бюджетное общеобразовательное учреждение «Основная общеобразовательная школа № 269»</t>
  </si>
  <si>
    <t>Муниципальное общеобразовательное учреждение «Основная общеобразовательная школа № 288 с углубленным изучением отдельных предметов имени Героя Советского Союза Л.Г.</t>
  </si>
  <si>
    <t>Муниципальное бюджетное общеобразовательное учреждение основная общеобразовательная школа № 6 н/п Щукозеро Мурманской области</t>
  </si>
  <si>
    <t>Муниципальное бюджетное общеобразовательное учреждение средняя общеобразовательная школа № 5</t>
  </si>
  <si>
    <t>Муниципальное бюджетное общеобразовательное учреждение средняя общеобразовательная школа № 12</t>
  </si>
  <si>
    <t>Муниципальное бюджетное общеобразовательное учреждение средняя общеобразовательная школа № 11 г.Североморска Мурманской области</t>
  </si>
  <si>
    <t>муниципальное бюджетное общеобразовательное учреждение средняя общеобразовательная школа № 9 г.Североморска Мурманской области</t>
  </si>
  <si>
    <t>Муниципальное бюджетное общеобразовательное учреждение средняя общеобразовательная школа № 8</t>
  </si>
  <si>
    <t>Муниципальное бюджетное общеобразовательное учреждение средняя общеобразовательная школа № 1 имени Героя Советского Союза Ивана Сивко г. Североморска Мурманской области</t>
  </si>
  <si>
    <t>Муниципальное бюджетное общеобразовательное учреждение средняя общеобразовательная школа № 2</t>
  </si>
  <si>
    <t>Муниципальное бюджетное общеобразовательное учреждение средняя общеобразовательная школа № 7 имени Героя России Марка Евтюхина г. Североморска Мурманской области</t>
  </si>
  <si>
    <t>Государственное областное бюджетное общеобразовательное учреждение «Североморский кадетский корпус»</t>
  </si>
  <si>
    <t>Муниципальное бюджетное общеобразовательное учреждение средняя общеобразовательная школа № 10 имени К.И. Душенова г. Североморск</t>
  </si>
  <si>
    <t>Муниципальное бюджетное общеобразовательное учреждение "Североморская школа полного дня"</t>
  </si>
  <si>
    <t>Муниципальное бюджетное общеобразовательное учреждение "Гимназия №1"</t>
  </si>
  <si>
    <t>Муниципальное общеобразовательное учреждение «Средняя общеобразовательная школа № 289 с углубленным изучением отдельных предметов»</t>
  </si>
  <si>
    <t>Муниципальное бюджетное общеобразовательное учреждение «Средняя общеобразовательная школа № 284 закрытого административно-территориального образования город Островной</t>
  </si>
  <si>
    <t>муниципальное бюджетное общеобразовательное учреждение «Средняя общеобразовательная школа закрытого административно -территориального образования Видяево»</t>
  </si>
  <si>
    <t>муниципальное бюджетное общеобразовательное учреждение, средняя общеобразовательная школа № 12 н.п. Лесозаводский</t>
  </si>
  <si>
    <t>муниципальное бюджетное общеобразовательное учреждение «Основная общеобразовательная школа № 9 города Кандалакша Мурманской области»</t>
  </si>
  <si>
    <t>муниципальное автономное общеобразовательное учреждение «Основная общеобразовательная школа № 19» г. Кандалакша</t>
  </si>
  <si>
    <t>Муниципальное бюджетное общеобразовательное учреждение «Основная общеобразовательная школа № 15 н.п.Нивский»</t>
  </si>
  <si>
    <t>муниципальное бюджетное общеобразовательное учреждение, средняя общеобразовательная школа №11 н.п. Зареченск</t>
  </si>
  <si>
    <t>муниципальное бюджетное общеобразовательное учреждение, средняя общеобразовательная школа №20 с. Лувеньга</t>
  </si>
  <si>
    <t>Муниципальное бюджетное общеобразовательное учреждение «Средняя общеобразовательная школа № 1», г. Кандалакша Мурманской области</t>
  </si>
  <si>
    <t>Муниципальное бюджетное общеобразовательное учреждение, средняя общеобразовательная школа № 13 н.п. Белое Море</t>
  </si>
  <si>
    <t>муниципальное бюджетное общеобразовательное учреждение, средняя общеобразовательная школа № 6 п.г.т.Зеленоборский</t>
  </si>
  <si>
    <t>Муниципальное автономное общеобразовательное учреждение «Средняя общеобразовательная школа № 10»</t>
  </si>
  <si>
    <t>Муниципальное бюджетное общеобразовательное учреждение «Средняя общеобразовательная школа № 2»</t>
  </si>
  <si>
    <t>муниципальное автономное общеобразовательное учреждение «Средняя общеобразовательная школа № 3 села Алакуртти»</t>
  </si>
  <si>
    <t>Муниципальное бюджетное общеобразовательное учреждение «Основная общеобразовательная школа № 5 имени А.И.Деревянчука г.Кандалакша Мурманской области»</t>
  </si>
  <si>
    <t>муниципальное бюджетное общеобразовательное учреждение основная общеобразовательная школа № 3</t>
  </si>
  <si>
    <t>муниципальное бюджетное общеобразовательное учреждение основная общеобразовательная школа № 2</t>
  </si>
  <si>
    <t>муниципальное бюджетное общеобразовательное учреждение средняя общеобразовательная школа № 4</t>
  </si>
  <si>
    <t>муниципальное бюджетное общеобразовательное учреждение средняя общеобразовательная школа № 1 с углублённым изучением английского языка</t>
  </si>
  <si>
    <t>Муниципальное общеобразовательное учреждение Пушновская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</si>
  <si>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Верхнетуломская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</si>
  <si>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Шонгуйская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</si>
  <si>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Междуреченская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</si>
  <si>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Туманненская основная общеобразовательная школа муниципального образования Кольский район Мурманской области</t>
  </si>
  <si>
    <t>Муниципальное общеобразовательное учреждение Кильдинская основная общеобразовательная школа муниципального образования Кольский район Мурманской области</t>
  </si>
  <si>
    <t>Муниципальное общеобразовательное учреждение Кольская открытая (сменная) общеобразовательная школа муниципального образования Кольский район Мурманской области</t>
  </si>
  <si>
    <t>Муниципальное общеобразовательное учреждение Мурмашинская средняя общеобразовательная школа № 1 муниципального образования Кольский район Мурманской области</t>
  </si>
  <si>
    <t>Муниципальное бюджетное общеобразовательное учреждение Кольская средняя общеобразовательная школа № 2 Кольского района Мурманской области</t>
  </si>
  <si>
    <t>Муниципальное общеобразовательное учреждение Туломская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</si>
  <si>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Молочненская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</si>
  <si>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Урагубская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</si>
  <si>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Зверосовхозская средняя общеобразовательная школа муниципального образования Кольский район Мурманской области</t>
  </si>
  <si>
    <t>Муниципальное общеобразовательное учреждение Лодейнинская средняя общеобразовательная школа с. Териберка муниципального образования Кольский район Мурманской области</t>
  </si>
  <si>
    <t>Муниципальное общеобразовательное учреждение Причальненская начальная общеобразовательная школа муниципального образования Кольский район Мурманской области</t>
  </si>
  <si>
    <t>Муниципальное бюджетное общеобразовательное учреждение «Ревдская средняя общеобразовательная школа им. В.С. Воронина»</t>
  </si>
  <si>
    <t>Муниципальное бюджетное общеобразовательное учреждение «Ловозерская средняя общеобразовательная школа»</t>
  </si>
  <si>
    <t>Муниципальное бюджетное общеобразовательное учреждение «Краснощельская средняя общеобразовательная школа имени Героя Российской Федерации Сергея Владимировича Перца»</t>
  </si>
  <si>
    <t>Муниципальное бюджетное общеобразовательное учреждение средняя общеобразовательная школа № 9</t>
  </si>
  <si>
    <t>Муниципальное бюджетное общеобразовательное учреждение средняя общеобразовательная школа № 23</t>
  </si>
  <si>
    <t>Муниципальное бюджетное общеобразовательное учреждение средняя общеобразовательная школа № 7 имени Ю.А.Гагарина</t>
  </si>
  <si>
    <t>Муниципальное бюджетное общеобразовательное учреждение средняя общеобразовательная школа № 3</t>
  </si>
  <si>
    <t>Муниципальное бюджетное общеобразовательное учреждение средняя общеобразовательная школа № 1</t>
  </si>
  <si>
    <t>Муниципальное бюджетное общеобразовательное учреждение средняя общеобразовательная школа № 11</t>
  </si>
  <si>
    <t>Муниципальное бюджетное общеобразовательное учреждение средняя общеобразовательная школа № 19 им. М.Р. Янкова</t>
  </si>
  <si>
    <t>Муниципальное бюджетное общеобразовательное учреждение основная общеобразовательная школа № 22 им. Б.Ф. Сафонова</t>
  </si>
  <si>
    <t>Муниципальное бюджетное общеобразовательное учреждение основная общеобразовательная школа № 20 имени М.Ю. Козлова</t>
  </si>
  <si>
    <t>Муниципальное бюджетное общеобразовательное учреждение средняя общеобразовательная школа № 4</t>
  </si>
  <si>
    <t>Муниципальное автономное общеобразовательное учреждение основная общеобразовательная школа с. Варзуга</t>
  </si>
  <si>
    <t>12</t>
  </si>
  <si>
    <t>13</t>
  </si>
  <si>
    <t>14</t>
  </si>
  <si>
    <t>15</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</si>
  <si>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</si>
  <si>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</si>
  <si>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</si>
  <si>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</si>
  <si>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</si>
  <si>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</si>
  <si>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</si>
  <si>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</si>
  <si>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</si>
  <si>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</si>
  <si>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</si>
  <si>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</si>
  <si>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</si>
  <si>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</si>
  <si>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</si>
  <si>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</si>
  <si>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</si>
  <si>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</si>
  <si>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</si>
  <si>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</si>
  <si>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</si>
  <si>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</si>
  <si>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</si>
  <si>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</si>
  <si>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</si>
  <si>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</si>
  <si>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</si>
  <si>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</si>
  <si>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</si>
  <si>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</si>
  <si>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</si>
  <si>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</si>
  <si>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</si>
  <si>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</si>
  <si>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</si>
  <si>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</si>
  <si>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</si>
  <si>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</si>
  <si>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</si>
  <si>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</si>
  <si>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</si>
  <si>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</si>
  <si>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</si>
  <si>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</si>
  <si>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</si>
  <si>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</si>
  <si>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</si>
  <si>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</si>
  <si>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</si>
  <si>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</si>
  <si>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</si>
  <si>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</si>
  <si>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</si>
  <si>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</si>
  <si>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</si>
  <si>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</si>
  <si>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</si>
  <si>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</si>
  <si>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</si>
  <si>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</si>
  <si>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</si>
  <si>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</si>
  <si>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</si>
  <si>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</si>
  <si>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</si>
  <si>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</si>
  <si>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</si>
  <si>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</si>
  <si>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</si>
  <si>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</si>
  <si>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</si>
  <si>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</si>
  <si>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</si>
  <si>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</si>
  <si>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</si>
  <si>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</si>
  <si>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</si>
  <si>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</si>
  <si>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</si>
  <si>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</si>
  <si>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</si>
  <si>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</si>
  <si>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</si>
  <si>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</si>
  <si>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</si>
  <si>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</si>
  <si>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</si>
  <si>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</si>
  <si>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</si>
  <si>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</si>
  <si>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</si>
  <si>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</si>
  <si>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</si>
  <si>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</si>
  <si>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</si>
  <si>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</si>
  <si>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</si>
  <si>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</si>
  <si>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</si>
  <si>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</si>
  <si>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</si>
  <si>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</si>
  <si>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</si>
  <si>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</si>
  <si>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</si>
  <si>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</si>
  <si>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</si>
  <si>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</si>
  <si>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</si>
  <si>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</si>
  <si>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</si>
  <si>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</si>
  <si>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</si>
  <si>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</si>
  <si>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</si>
  <si>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</si>
  <si>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</si>
  <si>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</si>
  <si>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</si>
  <si>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</si>
  <si>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</si>
  <si>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</si>
  <si>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</si>
  <si>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</si>
  <si>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</si>
  <si>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</si>
  <si>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</si>
  <si>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</si>
  <si>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</si>
  <si>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</si>
  <si>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</si>
  <si>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</si>
  <si>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</si>
  <si>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</si>
  <si>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</si>
  <si>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</si>
  <si>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</si>
  <si>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</si>
  <si>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</si>
  <si>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</si>
  <si>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Параметры показателя оценки качества, подлежащие оценке</t>
  </si>
  <si>
    <t>Максимальное значение показателей и формулы</t>
  </si>
  <si>
    <t>Метод оценки</t>
  </si>
  <si>
    <t>Соответствие информации о деятельности организации, размещенной на общедоступных информационных ресурсах, перечню информации и требованиям к ней, установленным нормативными правовыми актами:
- на информационных стендах в помещении организации,
- на официальном сайте организации в информационно-телекоммуникационной сети «Интернет» (Пинф)</t>
  </si>
  <si>
    <t>1.1.1. Соответствие информации о деятельности организации, размещенной на информационных стендах в помещении организации, установленным нормативными правовыми актами</t>
  </si>
  <si>
    <t>- 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 (Истенд)</t>
  </si>
  <si>
    <t>1-100 баллов</t>
  </si>
  <si>
    <t>100 баллов
Для расчета  формула (1.1)</t>
  </si>
  <si>
    <t>отсутствует информация о деятельности организации социальной сферы на ее официальном сайте</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</si>
  <si>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 (Исайт)</t>
  </si>
  <si>
    <t>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 (Пдист):</t>
  </si>
  <si>
    <t>100 баллов
Для расчета  формула (1.2)</t>
  </si>
  <si>
    <t>Значение показателя П12 определяется в соответствии со значением индикаторов параметров оценки, в баллах
Пдист  = Тдист × Сдист,			(1.2)
где
Тдист – количество баллов за каждый дистанционный способ взаимодействия с получателями услуг  (по 30 баллов за каждый способ); 
Сдист – количество функционирующих дистанционных способов взаимодействия с получателями услуг, информация о которых размещена на официальном сайте организации социальной сферы.
При наличии и функционировании более трех дистанционных способов взаимодействия с получателями услуг показатель оценки качества принимает значение 100 баллов.</t>
  </si>
  <si>
    <r>
      <t>Значение показателя П11 рассчитывается как средняя арифметическая величина значений его параметров (1.1.1 и 1.1.2)
Пинф=</t>
    </r>
    <r>
      <rPr>
        <b/>
        <u/>
        <sz val="9"/>
        <rFont val="Times New Roman"/>
        <family val="1"/>
        <charset val="204"/>
      </rPr>
      <t>(Истенд + Исайт)</t>
    </r>
    <r>
      <rPr>
        <b/>
        <sz val="9"/>
        <rFont val="Times New Roman"/>
        <family val="1"/>
        <charset val="204"/>
      </rPr>
      <t>×100,	(1.1)
                     2×Инорм		
где
Истенд – объем информации (количество материалов/единиц информации), размещенной на информационных стендах в помещении организации;
Исайт – объем информации (количество материалов/единиц информации), размещенной на официальном сайте организации социальной сферы в сети "Интернет» (далее – официальный сайт организации);
Инорм – объем информации (количество материалов/единиц информации), размещение которой установлено нормативными правовыми актами, в случае, если требования к объему информации на стенде и сайте организации социальной сферы совпадают (в сфере культуры).</t>
    </r>
  </si>
  <si>
    <t>Доля получателей услуг, удовлетво-ренных открытостью, полнотой и доступностью информации о деятель-ности организации, размещенной на информационных стендах, на сайте в информационно-телекоммуникационной сети «Интер-нет» (Поткруд)  (в % от общего числа опрошенных получателей услуг)</t>
  </si>
  <si>
    <t>100 баллов
Для расчета  формула (1.3)</t>
  </si>
  <si>
    <t>1.1.2. Соответствие информации о деятельности организации, размещенной на официальном сайте организации в информационно-телекоммуникационной сети "Интернет", ее содержанию и порядку (форме), установленным нормативными правовыми актами</t>
  </si>
  <si>
    <t>- электронных сервисов (форма для подачи электронного обращения (жалобы, предложения); раздел "Часто задаваемые вопросы"; получения консультации по оказываемым услугам и иных.)</t>
  </si>
  <si>
    <t xml:space="preserve">- обеспечение технической возможности выражения получателем услуг мнения о качестве условий оказания услуг (наличие анкеты для опроса граждан или гиперссылки на нее) </t>
  </si>
  <si>
    <r>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 (У</t>
    </r>
    <r>
      <rPr>
        <vertAlign val="subscript"/>
        <sz val="9"/>
        <rFont val="Times New Roman"/>
        <family val="1"/>
        <charset val="204"/>
      </rPr>
      <t>стенд</t>
    </r>
    <r>
      <rPr>
        <sz val="9"/>
        <rFont val="Times New Roman"/>
        <family val="1"/>
        <charset val="204"/>
      </rPr>
      <t>)</t>
    </r>
  </si>
  <si>
    <r>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 (У</t>
    </r>
    <r>
      <rPr>
        <vertAlign val="subscript"/>
        <sz val="9"/>
        <rFont val="Times New Roman"/>
        <family val="1"/>
        <charset val="204"/>
      </rPr>
      <t>сайт</t>
    </r>
    <r>
      <rPr>
        <sz val="9"/>
        <rFont val="Times New Roman"/>
        <family val="1"/>
        <charset val="204"/>
      </rPr>
      <t>)</t>
    </r>
  </si>
  <si>
    <t>К1=(0,3×Пинф + 0,3×Пдист + 0,4× Поткруд)
Рассчитывается с учетом значимость каждого показателя, характеризующего данный критерий</t>
  </si>
  <si>
    <t xml:space="preserve">Обеспечение в организации комфортных условий для предоставления услуг (Пкомф.усл) </t>
  </si>
  <si>
    <t>100 баллов
Для расчета  формула (2.1)</t>
  </si>
  <si>
    <t>2.1.1. Обеспечение в организации комфортных условий для предоставления услуг:</t>
  </si>
  <si>
    <t>1) наличие комфортной зоны отдыха (ожидания)</t>
  </si>
  <si>
    <t>6) возможность бронирования услуги/доступность записи на получение услуги (по телефону, с использованием сети "Интернет" на официальном сайте организации, при личном посещении и пр.)</t>
  </si>
  <si>
    <t>4) наличие и доступность санитарно-гигиенических помещений (чистота помещений, наличие мыла, воды, туалетной бумаги и пр.)</t>
  </si>
  <si>
    <t>Значение показателя П21 определяется в соответствии со значением индикаторов параметров оценки, в баллах
Пкомф.усл = Ткомф×Скомф,					(2.1)
где:
Ткомф– количество баллов за каждое комфортное условие предоставления услуг (по 20 баллов за каждое комфортное условие)
Скомф – количество комфортных условий предоставления услуг.
При наличии пяти и более комфортных условий предоставления услуг показатель оценки качества (Пкомф.усл) принимает значение 100 баллов</t>
  </si>
  <si>
    <t>Время ожидания предоставления услуги (Пожид)</t>
  </si>
  <si>
    <t>100 баллов
Для расчета  формула (2.3)</t>
  </si>
  <si>
    <r>
      <t xml:space="preserve">Значение показателя П23 рассчитывается как % от числа получателей услуг, удовлетворенных комфортностью предоставления услуг
Пкомфуд =  </t>
    </r>
    <r>
      <rPr>
        <b/>
        <u/>
        <sz val="9"/>
        <rFont val="Times New Roman"/>
        <family val="1"/>
        <charset val="204"/>
      </rPr>
      <t>Укомф×100</t>
    </r>
    <r>
      <rPr>
        <b/>
        <sz val="9"/>
        <rFont val="Times New Roman"/>
        <family val="1"/>
        <charset val="204"/>
      </rPr>
      <t>,	(2.3)
                            Чобщ		
где
Укомф - число получателей услуг, удовлетворенных комфортностью предоставления услуг организацией социальной сферы;
Чобщ -  общее число опрошенных получателей услуг</t>
    </r>
  </si>
  <si>
    <t xml:space="preserve">К2=(0,3×Пкомф.усл + 0,4×( Пкомф.усл + Пкомфуд )/2 + 0,3×Пкомфуд)
В сфере культуры для организаций, осуществляющих создание, исполнение, показ и интерпретацию про-изведений литературы и искусства, критерий не установлен. 
При расчете итогового значения показателя оценки по организации данного вида   критерий (2)  рассчиты-вается  как среднее арифметическое количество баллов по измеряемым критериям (1 и 3): К2=( К1+ К3)/2 </t>
  </si>
  <si>
    <t>Оборудование территории, прилегающей к организации, и ее помещений с учетом доступности для инвалидов (Поргдост):</t>
  </si>
  <si>
    <t>- количество условий доступности организации для инвалидов (от одного до четырех) (Соргдост)</t>
  </si>
  <si>
    <t>100 баллов
Для расчета  формула (3.1)
Единого порядка</t>
  </si>
  <si>
    <t>Значение показателя П31 определяется в соответствии со значением индикаторов параметров оценки, в баллах
Поргдост = Торгдост × Соргдост ,			(3.1)
где:
Торгдост – количество баллов за каждое условие доступности организации для инвалидов (по 20 баллов за каждое условие);
Соргдост  – количество условий доступности организации для инвалидов. 
При наличии пяти и более условий доступности услуг для инвалидов показатель оценки качества (Поргдост) принимает значение 100 баллов</t>
  </si>
  <si>
    <t>Обеспечение в организации условий доступности, позволяющих инвалидам получать услуги наравне с другими (Пуслугдост):</t>
  </si>
  <si>
    <t>-  количество условий доступности, позволяющих инвалидам получать услуги наравне с другими (от одного до четырех) (Суслугдост)</t>
  </si>
  <si>
    <t>Значение показателя П32 определяется в соответствии со значением индикаторов параметров оценки, в баллах
Пуслугдост = Туслугдост × Суслугдост,				(3.2)
где:
Туслугдост – количество баллов за каждое условие доступности, позволяющее инвалидам получать услуги наравне с другими (по 20 баллов за каждое условие);
Суслугдост – количество условий доступности, позволяющих инвалидам получать услуги наравне с другими.
При наличии пяти и более условий доступности, позволяющих инвалидам получать услуги наравне с другими, показатель оценки качества (Пуслугдост) принимает значение 100 баллов</t>
  </si>
  <si>
    <t>Доля получателей услуг, удовлетворенных доступностью услуг для инвалидов (в % от общего числа опрошенных получателей услуг – инвалидов) (Пдостуд)</t>
  </si>
  <si>
    <t>100 баллов
Для расчета  формула (3.3)</t>
  </si>
  <si>
    <r>
      <t>Значение показателя П33 определяется как % от числа получателей услуг, удовлетворенных доступностью услуг для инвалидов (% от числа ответивших на вопрос анкеты)
Пдостуд =</t>
    </r>
    <r>
      <rPr>
        <b/>
        <u/>
        <sz val="9"/>
        <rFont val="Times New Roman"/>
        <family val="1"/>
        <charset val="204"/>
      </rPr>
      <t xml:space="preserve"> (Удост)</t>
    </r>
    <r>
      <rPr>
        <b/>
        <sz val="9"/>
        <rFont val="Times New Roman"/>
        <family val="1"/>
        <charset val="204"/>
      </rPr>
      <t>×100,	(3.3)
                      Чинв		
где
Удост - число получателей услуг-инвалидов, удовлетворенных доступностью услуг для инвалидов;
Чинв -  число опрошенных получателей услуг-инвалидов.</t>
    </r>
  </si>
  <si>
    <t>К3=(0,3×Поргдост + 0,4×Пуслугдост + 0,3× Пдостуд)</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</si>
  <si>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 (в % от общего числа опрошенных получателей услуг) (Пперв.конт уд)</t>
  </si>
  <si>
    <t>100 баллов
Для расчета  формула (4.1)</t>
  </si>
  <si>
    <r>
      <t xml:space="preserve">Пперв.конт уд = </t>
    </r>
    <r>
      <rPr>
        <b/>
        <u/>
        <sz val="9"/>
        <rFont val="Times New Roman"/>
        <family val="1"/>
        <charset val="204"/>
      </rPr>
      <t>(Уперв.конт)</t>
    </r>
    <r>
      <rPr>
        <b/>
        <sz val="9"/>
        <rFont val="Times New Roman"/>
        <family val="1"/>
        <charset val="204"/>
      </rPr>
      <t>×100,	(4.1)
                                      Чобщ		
где
Уперв.конт - число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Чобщ -  общее число опрошенных получателей услуг</t>
    </r>
  </si>
  <si>
    <t>100 баллов
Для расчета  формула (4.2)</t>
  </si>
  <si>
    <r>
      <t xml:space="preserve">Показ.услугуд = </t>
    </r>
    <r>
      <rPr>
        <b/>
        <u/>
        <sz val="9"/>
        <rFont val="Times New Roman"/>
        <family val="1"/>
        <charset val="204"/>
      </rPr>
      <t>(Уоказ.услуг)</t>
    </r>
    <r>
      <rPr>
        <b/>
        <sz val="9"/>
        <rFont val="Times New Roman"/>
        <family val="1"/>
        <charset val="204"/>
      </rPr>
      <t>×100,	(4.2)
                                      Чобщ		
где
Уоказ.услуг - число получателей услуг, удовлетворенных доброжелательностью, вежливостью работников организации, обеспечивающих непосредственное оказание услуги;
Чобщ -  общее число опрошенных получателей услуг</t>
    </r>
  </si>
  <si>
    <t xml:space="preserve">Доля получателей услуг, удовлетворенных доброжелательностью, вежливостью работников организации, обеспечивающих непосредственное оказание услуги при обращении в организацию (в % от общего числа опрошенных получателей услуг) (Показ.услугуд). </t>
  </si>
  <si>
    <t>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обращения/жалоб/предложений, записи на получение услуги, получение консультации по оказываемым услугам и пр.)) (в % от общего числа опрошенных получателей услуг) (Пвежл.дистуд)</t>
  </si>
  <si>
    <t>100 баллов
Для расчета  формула (4.3)</t>
  </si>
  <si>
    <r>
      <t xml:space="preserve">Пвежл.дистуд = </t>
    </r>
    <r>
      <rPr>
        <b/>
        <u/>
        <sz val="9"/>
        <rFont val="Times New Roman"/>
        <family val="1"/>
        <charset val="204"/>
      </rPr>
      <t>(Увежл.дист)</t>
    </r>
    <r>
      <rPr>
        <b/>
        <sz val="9"/>
        <rFont val="Times New Roman"/>
        <family val="1"/>
        <charset val="204"/>
      </rPr>
      <t>×100,	(4.3)
                                     Чобщ		
где
Увежл.дист - число получателей услуг, удовлетворенных доброжелательностью, вежливостью работников организации при использовании дистанционных форм взаимодействия;
Чобщ -  общее число опрошенных получателей услуг</t>
    </r>
  </si>
  <si>
    <t>К4=(0,4×Пперв.конт уд + 0,4×Показ.услугуд + 0,2×Пвежл.дистуд)</t>
  </si>
  <si>
    <t>100 баллов
Для расчета  формула (5.1)</t>
  </si>
  <si>
    <t>Доля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услуг) (Преком)</t>
  </si>
  <si>
    <r>
      <t xml:space="preserve">Преком = </t>
    </r>
    <r>
      <rPr>
        <b/>
        <u/>
        <sz val="9"/>
        <rFont val="Times New Roman"/>
        <family val="1"/>
        <charset val="204"/>
      </rPr>
      <t>(Уреком)</t>
    </r>
    <r>
      <rPr>
        <b/>
        <sz val="9"/>
        <rFont val="Times New Roman"/>
        <family val="1"/>
        <charset val="204"/>
      </rPr>
      <t>×100,	(5.1)
                      Чобщ		
где
Уреком - 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Чобщ -  общее число опрошенных получателей услуг</t>
    </r>
  </si>
  <si>
    <t>100 баллов
Для расчета  формула (5.2)</t>
  </si>
  <si>
    <r>
      <t xml:space="preserve">Порг.услуд = </t>
    </r>
    <r>
      <rPr>
        <b/>
        <u/>
        <sz val="9"/>
        <rFont val="Times New Roman"/>
        <family val="1"/>
        <charset val="204"/>
      </rPr>
      <t>(Уорг.усл)</t>
    </r>
    <r>
      <rPr>
        <b/>
        <sz val="9"/>
        <rFont val="Times New Roman"/>
        <family val="1"/>
        <charset val="204"/>
      </rPr>
      <t>×100,	(5.2)
                             Чобщ		
где
Уорг.усл - число получателей услуг, удовлетворенных организационными условиями предоставления услуг;
Чобщ -  общее число опрошенных получателей услуг</t>
    </r>
  </si>
  <si>
    <t>100 баллов
Для расчета  формула (5.3)</t>
  </si>
  <si>
    <r>
      <t xml:space="preserve">Пуд = </t>
    </r>
    <r>
      <rPr>
        <b/>
        <u/>
        <sz val="9"/>
        <rFont val="Times New Roman"/>
        <family val="1"/>
        <charset val="204"/>
      </rPr>
      <t>(Ууд )</t>
    </r>
    <r>
      <rPr>
        <b/>
        <sz val="9"/>
        <rFont val="Times New Roman"/>
        <family val="1"/>
        <charset val="204"/>
      </rPr>
      <t>×100,	(5.3)
            Чобщ		
где
Ууд - число получателей услуг, удовлетворенных в целом условиями оказания услуг в организации социальной сферы;
Чобщ -  общее число опрошенных получателей услуг</t>
    </r>
  </si>
  <si>
    <t xml:space="preserve"> К5=(0,3×Преком + 0,2×Порг.услуд + 0,5×Пуд)</t>
  </si>
  <si>
    <t>05</t>
  </si>
  <si>
    <t>Доля получателей услуг, удовлетворенных комфортностью предоставления услуг организацией социальной сферы (в % от общего числа опрошенных получателей услуг) (Пкомфуд)</t>
  </si>
  <si>
    <t>Государственное областное бюджетное учреждение здравоохранения "Мурманский областной онкологический диспансер"</t>
  </si>
  <si>
    <t>Государственное областное бюджетное учреждение здравоохранения "Мурманский областной противотуберкулезный диспансер"</t>
  </si>
  <si>
    <t>Государственное областное бюджетное учреждение здравоохранения "Мурманский областной наркологический диспансер"</t>
  </si>
  <si>
    <t>Государственное областное бюджетное учреждение здравоохранения "Мурманский областной психоневрологический диспансер"</t>
  </si>
  <si>
    <t>Государственное областное бюджетное учреждение здравоохранения "Мурманская городская поликлиника № 1"</t>
  </si>
  <si>
    <t>Государственное областное бюджетное учреждение здравоохранения "Мурманская городская поликлиника № 2"</t>
  </si>
  <si>
    <t>Государственное областное бюджетное учреждение здравоохранения "Мурманская городская детская поликлиника № 1"</t>
  </si>
  <si>
    <t>Государственное областное бюджетное учреждение здравоохранения "Мурманская городская детская поликлиника № 4"</t>
  </si>
  <si>
    <t>Государственное областное бюджетное учреждение здравоохранения "Мурманская городская детская поликлиника № 5"</t>
  </si>
  <si>
    <t>Негосударственное учреждение здравоохранения "Отделенческая поликлиника на станции Мурманск ОАО "Российские железные дороги»</t>
  </si>
  <si>
    <t>Негосударственное учреждение здравоохранения "Узловая больница на станции Кандалакша ОАО "Российские железные дороги", г. Кандалакша</t>
  </si>
  <si>
    <t>ООО "Александрия", п.г.т. Ревда</t>
  </si>
  <si>
    <t>ООО "ЛДЦ МИБС - Мурманск", г. Мурманск</t>
  </si>
  <si>
    <t>ООО "Добрый доктор", г. Кандалакша</t>
  </si>
  <si>
    <t>Амбулаторные</t>
  </si>
  <si>
    <t>Стационарные</t>
  </si>
  <si>
    <t>Общий</t>
  </si>
  <si>
    <t>- 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 (Исайт)</t>
  </si>
  <si>
    <t>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 (Пдист):</t>
  </si>
  <si>
    <t>-  количество  функционирующих дистанционных способов взаимодействия (от одного до трех способов включительно)  (Сдист)</t>
  </si>
  <si>
    <t>по 30 баллов за каждый способ   (Тдист)</t>
  </si>
  <si>
    <t>Пдист  = Тдист × Сдист,			(1.2)
где
Тдист – количество баллов за каждый дистанционный способ взаимодействия с получателями услуг  (по 30 баллов за каждый способ); 
Сдист – количество функционирующих дистанционных способов взаимодействия с получателями услуг, информация о которых размещена на официальном сайте организации социальной сферы.
При наличии и функционировании более трех дистанционных способов взаимодействия с получателями услуг показатель оценки качества принимает значение 100 баллов.</t>
  </si>
  <si>
    <t xml:space="preserve">Пинф= 	1/2×(Истенд/Инорм-стенд+ Исайт/Инорм-сайт)×100,	(1.1)
Истенд – объем информации (количество материалов/единиц информации), размещенной на информационных стендах в помещении организации;
Исайт – объем информации (количество материалов/единиц информации), размещенной на официальном сайте организации социальной сферы в сети "Интернет» (далее – официальный сайт организации);
Инорм-стенд – объем информации (количество материалов/единиц информации), размещение которой на стенде в помещении организации социальной сферы установлено нормативными правовыми актами;
Инорм-сайт – объем информации (количество материалов/единиц информации), размещение которой на официальном сайте организации социальной сферы в сети «Интернет» установлено нормативными правовыми актами  				</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</si>
  <si>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 (Устенд)</t>
  </si>
  <si>
    <t>1.1.1. Соответствие информации о деятельности организации , размещенной на информационных стендах в помещении организации, ее содержанию и порядку (форме), установленным нормативными правовыми актами</t>
  </si>
  <si>
    <t>- отсутствует информация о деятельности организации на ее официальном сайте</t>
  </si>
  <si>
    <t>1.3.1. Удовлетворенность качеством, полнотой и доступностью информации о деятельности организации, размещенной на информационных стендах в помещении организации</t>
  </si>
  <si>
    <t>1.3.2.  Удовлетворенность качеством, полнотой и доступностью информации о деятельности организации, размещенной на официальном сайте организации в сети «Интернет»</t>
  </si>
  <si>
    <t>число получателей услуг, удовлетворенных качеством, полнотой и доступностью информации о деятельности организации, размещенной на информационных стендах в помещении организации по отношению к числу опрошенных  получателей услуг, ответивших на соответствующий вопрос анкеты (Устенд)</t>
  </si>
  <si>
    <t xml:space="preserve">число получателей услуг, удовлетворенных качеством, полнотой и доступностью информации о деятельности организации, размещенной на официальном сайте организации по отношению к  числу опрошенных  получателей услуг, ответивших на соответствующий вопрос анкеты (Усайт) </t>
  </si>
  <si>
    <r>
      <t>Поткруд=</t>
    </r>
    <r>
      <rPr>
        <b/>
        <u/>
        <sz val="9"/>
        <rFont val="Times New Roman"/>
        <family val="1"/>
        <charset val="204"/>
      </rPr>
      <t xml:space="preserve"> (Устенд + Усайт)</t>
    </r>
    <r>
      <rPr>
        <b/>
        <sz val="9"/>
        <rFont val="Times New Roman"/>
        <family val="1"/>
        <charset val="204"/>
      </rPr>
      <t>×100,	(1.3)
                            2×Чобщ		
где:
Устенд - число получателей услуг, удовлетворенных открытостью, полнотой и доступностью информации, размещенной на информационных стендах в помещении организации социальной сферы;
Усайт - число получателей услуг, удовлетворенных открытостью, полнотой и доступностью информации, размещенной на официальном сайте организации;
Чобщ - общее число опрошенных получателей услуг.</t>
    </r>
  </si>
  <si>
    <t xml:space="preserve">К1=(0,3×Пинф + 0,3×Пдист + 0,4× Поткруд) </t>
  </si>
  <si>
    <t>Обеспечение в организации комфортных условий, в которых осуществляется образовательная деятельность (Пкомф.усл):</t>
  </si>
  <si>
    <r>
      <t xml:space="preserve">- </t>
    </r>
    <r>
      <rPr>
        <sz val="9"/>
        <color theme="1"/>
        <rFont val="Times New Roman"/>
        <family val="1"/>
        <charset val="204"/>
      </rPr>
      <t xml:space="preserve">количество комфортных условий для предоставления услуг </t>
    </r>
    <r>
      <rPr>
        <i/>
        <sz val="9"/>
        <color theme="1"/>
        <rFont val="Times New Roman"/>
        <family val="1"/>
        <charset val="204"/>
      </rPr>
      <t>(от одного до четырех включительно)</t>
    </r>
    <r>
      <rPr>
        <sz val="9"/>
        <color theme="1"/>
        <rFont val="Times New Roman"/>
        <family val="1"/>
        <charset val="204"/>
      </rPr>
      <t xml:space="preserve"> </t>
    </r>
    <r>
      <rPr>
        <sz val="9"/>
        <rFont val="Times New Roman"/>
        <family val="1"/>
        <charset val="204"/>
      </rPr>
      <t>(Скомф,)</t>
    </r>
  </si>
  <si>
    <t xml:space="preserve">по 20 баллов за каждое условие  (Ткомф)   </t>
  </si>
  <si>
    <t>Пкомф.усл = Ткомф×Скомф,					(2.1)
где:
Ткомф– количество баллов за каждое комфортное условие предоставления услуг (по 20 баллов за каждое комфортное условие)
Скомф – количество комфортных условий предоставления услуг.
При наличии пяти и более комфортных условий предоставления услуг показатель оценки качества (Пкомф.усл) принимает значение 100 баллов</t>
  </si>
  <si>
    <t>100 баллов
Для расчета  формула (2.2)</t>
  </si>
  <si>
    <t>Число получателей услуг, удовлетворенных комфортностью условий, в которых осуществляется образовательная деятельность (Укомф), по отношению к  числу опрошенных получателей услуг, ответивших на данный вопрос (Чобщ)</t>
  </si>
  <si>
    <t>100 баллов
Для расчета  формула (2.3)</t>
  </si>
  <si>
    <r>
      <t xml:space="preserve">Пкомфуд =   </t>
    </r>
    <r>
      <rPr>
        <b/>
        <u/>
        <sz val="9"/>
        <rFont val="Times New Roman"/>
        <family val="1"/>
        <charset val="204"/>
      </rPr>
      <t>Укомф</t>
    </r>
    <r>
      <rPr>
        <b/>
        <sz val="9"/>
        <rFont val="Times New Roman"/>
        <family val="1"/>
        <charset val="204"/>
      </rPr>
      <t xml:space="preserve">  ×100,	(2.3)
                        Чобщ		
где
Укомф - число получателей услуг, удовлетворенных комфортностью предоставления услуг организацией социальной сферы;
Чобщ -  общее число опрошенных получателей услуг.</t>
    </r>
  </si>
  <si>
    <t>К2=(0,3×Пкомф.усл + 0,4×( Пкомф.усл + Пкомфуд )/2 + 0,3×Пкомфуд)</t>
  </si>
  <si>
    <t>Оборудование территории, прилегающей к зданиям организации, и помещений с учетом доступности для инвалидов (Поргдост):</t>
  </si>
  <si>
    <t>по 20 баллов за каждое условие
(Торгдост)</t>
  </si>
  <si>
    <t>Поргдост = Торгдост × Соргдост ,			(3.1)
где:
Торгдост – количество баллов за каждое условие доступности организации для инвалидов (по 20 баллов за каждое условие);
Соргдост  – количество условий доступности организации для инвалидов. 
При наличии пяти и более условий доступности услуг для инвалидов показатель оценки качества (Поргдост) принимает значение 100 баллов</t>
  </si>
  <si>
    <t>Обеспечение в организации условий доступности, позволяющих инвалидам получать образовательные услуги наравне с другими (Пуслугдост):</t>
  </si>
  <si>
    <t>Пуслугдост = Туслугдост × Суслугдост,				(3.2)
где:
Туслугдост – количество баллов за каждое условие доступности, позволяющее инвалидам получать услуги наравне с другими (по 20 баллов за каждое условие);
Суслугдост – количество условий доступности, позволяющих инвалидам получать услуги наравне с другими.
При наличии пяти и более условий доступности, позволяющих инвалидам получать услуги наравне с другими, показатель оценки качества (Пуслугдост) принимает значение 100 баллов</t>
  </si>
  <si>
    <t>по 20 баллов за каждое условие
(Туслугдост)</t>
  </si>
  <si>
    <t>100 баллов
Для расчета  формула (3.2)
Единого порядка</t>
  </si>
  <si>
    <t>Доля получателей услуг, удовлетворенных доступностью образовательных услуг для инвалидов (в % от общего числа опрошенных получателей образовательных услуг – инвалидов) (Пдостуд)</t>
  </si>
  <si>
    <t xml:space="preserve">число получателей услуг-инвалидов, удовлетворенных доступностью услуг для инвалидов (Удост), по отношению к  числу опрошенных  получателей услуг- инвалидов, ответивших на соответствующий вопрос анкеты (Чинв) </t>
  </si>
  <si>
    <r>
      <t xml:space="preserve">Пдостуд = </t>
    </r>
    <r>
      <rPr>
        <b/>
        <u/>
        <sz val="9"/>
        <rFont val="Times New Roman"/>
        <family val="1"/>
        <charset val="204"/>
      </rPr>
      <t>(Удост)</t>
    </r>
    <r>
      <rPr>
        <b/>
        <sz val="9"/>
        <rFont val="Times New Roman"/>
        <family val="1"/>
        <charset val="204"/>
      </rPr>
      <t>×100,	(3.3)
                      Чинв		
где
Удост - число получателей услуг-инвалидов, удовлетворенных доступностью услуг для инвалидов;
Чинв -  число опрошенных получателей услуг-инвалидов.</t>
    </r>
  </si>
  <si>
    <t>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(например, работники приемной комиссии, секретариата, учебной части) (в % от общего числа опрошенных получателей образовательных услуг)  (Пперв.конт уд)</t>
  </si>
  <si>
    <t>число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(например, работники приемной комиссии, секретариата, учебной части) (Уперв.конт),  по отношению к числу опрошенных  получателей услуг, ответивших на соответствующий вопрос  анкеты ( Чобщ)</t>
  </si>
  <si>
    <r>
      <t xml:space="preserve">Пперв.конт уд = </t>
    </r>
    <r>
      <rPr>
        <b/>
        <u/>
        <sz val="9"/>
        <rFont val="Times New Roman"/>
        <family val="1"/>
        <charset val="204"/>
      </rPr>
      <t>(Уперв.конт)</t>
    </r>
    <r>
      <rPr>
        <b/>
        <sz val="9"/>
        <rFont val="Times New Roman"/>
        <family val="1"/>
        <charset val="204"/>
      </rPr>
      <t>×100,	(4.1)
                                     Чобщ		
где
Уперв.конт - число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Чобщ -  общее число опрошенных получателей услуг.</t>
    </r>
  </si>
  <si>
    <t>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услуги при обращении в организацию (например, преподаватели, воспитатели, тренеры, инструкторы) (в % от общего числа опрошенных получателей образовательных услуг). (Показ.услугуд)</t>
  </si>
  <si>
    <t>число  получателей услуг, удовлетворенных доброжелательностью, вежливостью работников образовательной организации, обеспечивающих непосредственное оказание услуги (например, преподаватели, воспитатели, тренеры, инструкторы) (Уоказ.услуг), по отношению к числу опрошенных  получателей услуг, ответивших на соответствующий вопрос анкеты ( Чобщ)</t>
  </si>
  <si>
    <r>
      <t xml:space="preserve">Показ.услугуд = </t>
    </r>
    <r>
      <rPr>
        <b/>
        <u/>
        <sz val="9"/>
        <rFont val="Times New Roman"/>
        <family val="1"/>
        <charset val="204"/>
      </rPr>
      <t>(Уоказ.услуг)</t>
    </r>
    <r>
      <rPr>
        <b/>
        <sz val="9"/>
        <rFont val="Times New Roman"/>
        <family val="1"/>
        <charset val="204"/>
      </rPr>
      <t>×100,	(4.2)
                                     Чобщ		
где
Уоказ.услуг - число получателей услуг, удовлетворенных доброжелательностью, вежливостью работников организации, обеспечивающих непосредственное оказание услуги;
Чобщ -  общее число опрошенных получателей услуг.</t>
    </r>
  </si>
  <si>
    <t>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 (Пвежл.дистуд)</t>
  </si>
  <si>
    <t xml:space="preserve">число получателей образовательных услуг, удовлетворенных доброжелательностью, вежливостью работников образовательной организации при использовании дистанционных форм взаимодействия (Увежл.дист), по отношению к числу опрошенных  получателей услуг, ответивших на соответствующий вопрос анкеты (Чобщ)ющий вопрос анкеты </t>
  </si>
  <si>
    <r>
      <t xml:space="preserve">Пвежл.дистуд = </t>
    </r>
    <r>
      <rPr>
        <b/>
        <u/>
        <sz val="9"/>
        <rFont val="Times New Roman"/>
        <family val="1"/>
        <charset val="204"/>
      </rPr>
      <t>(Увежл.дист)</t>
    </r>
    <r>
      <rPr>
        <b/>
        <sz val="9"/>
        <rFont val="Times New Roman"/>
        <family val="1"/>
        <charset val="204"/>
      </rPr>
      <t>×100,	(4.3)
                                   Чобщ		
где
Увежл.дист - число получателей услуг, удовлетворенных доброжелательностью, вежливостью работников организации при использовании дистанционных форм взаимодействия;
Чобщ -  общее число опрошенных получателей услуг.</t>
    </r>
  </si>
  <si>
    <t>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 (Преком)</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</si>
  <si>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(Уреком), по отношению к числу опрошенных  получателей услуг, ответивших на соответствующий вопрос анкеты (Чобщ)</t>
  </si>
  <si>
    <r>
      <t xml:space="preserve">Преком = </t>
    </r>
    <r>
      <rPr>
        <b/>
        <u/>
        <sz val="9"/>
        <rFont val="Times New Roman"/>
        <family val="1"/>
        <charset val="204"/>
      </rPr>
      <t>(Уреком)</t>
    </r>
    <r>
      <rPr>
        <b/>
        <sz val="9"/>
        <rFont val="Times New Roman"/>
        <family val="1"/>
        <charset val="204"/>
      </rPr>
      <t>×100,	(5.1)
                      Чобщ		
где
Уреком - 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Чобщ -  общее число опрошенных получателей услуг.</t>
    </r>
  </si>
  <si>
    <t>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 (Порг.услуд)</t>
  </si>
  <si>
    <t>число получателей образовательных услуг, удовлетворенных удобством графика работы организации (Уорг.усл), по отношению к числу опрошенных  получателей услуг  ответивших на соответствующий вопрос анкеты (Чобщ)</t>
  </si>
  <si>
    <r>
      <t xml:space="preserve">Порг.услуд = </t>
    </r>
    <r>
      <rPr>
        <b/>
        <u/>
        <sz val="9"/>
        <rFont val="Times New Roman"/>
        <family val="1"/>
        <charset val="204"/>
      </rPr>
      <t>(Уорг.усл)</t>
    </r>
    <r>
      <rPr>
        <b/>
        <sz val="9"/>
        <rFont val="Times New Roman"/>
        <family val="1"/>
        <charset val="204"/>
      </rPr>
      <t>×100,	(5.2)
                            Чобщ		
где
Уорг.усл - число получателей услуг, удовлетворенных организационными условиями предоставления услуг;
Чобщ -  общее число опрошенных получателей услуг.</t>
    </r>
  </si>
  <si>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 (Пуд)</t>
  </si>
  <si>
    <t>число  получателей образовательных  услуг, удовлетворенных в целом условиями оказания образовательных услуг в организации (Ууд), по отношению к числу опрошенных  получателей услуг, ответивших на соответствующий вопрос анкеты (Чобщ)</t>
  </si>
  <si>
    <r>
      <t xml:space="preserve">Пуд = </t>
    </r>
    <r>
      <rPr>
        <b/>
        <u/>
        <sz val="9"/>
        <rFont val="Times New Roman"/>
        <family val="1"/>
        <charset val="204"/>
      </rPr>
      <t>(Ууд)</t>
    </r>
    <r>
      <rPr>
        <b/>
        <sz val="9"/>
        <rFont val="Times New Roman"/>
        <family val="1"/>
        <charset val="204"/>
      </rPr>
      <t xml:space="preserve">×100,	(5.3)
           Чобщ		
где
Ууд - число получателей услуг, удовлетворенных в целом условиями оказания услуг в организации социальной сферы;
Чобщ -  общее число опрошенных получателей услуг.
</t>
    </r>
  </si>
  <si>
    <t>К5=(0,3×Преком + 0,2×Порг.услуд + 0,5×Пуд)</t>
  </si>
  <si>
    <r>
      <t xml:space="preserve">- объем информации </t>
    </r>
    <r>
      <rPr>
        <sz val="9"/>
        <color theme="1"/>
        <rFont val="Times New Roman"/>
        <family val="1"/>
        <charset val="204"/>
      </rPr>
      <t>(количество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r>
    <r>
      <rPr>
        <sz val="9"/>
        <rFont val="Times New Roman"/>
        <family val="1"/>
        <charset val="204"/>
      </rPr>
      <t xml:space="preserve"> (Исайт)</t>
    </r>
  </si>
  <si>
    <t>- количество  функционирующих дистанционных способов взаимодействия (от одного до трех способов включительно)  (Сдист)</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</si>
  <si>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  (Усайт)</t>
  </si>
  <si>
    <t xml:space="preserve">по 20 баллов за каждое условие  (Ткомф)  </t>
  </si>
  <si>
    <t>число получателей услуг, которым услуга была предоставлена своевременно (Усвоевр), по отношению к числу опрошенных  получателей услуг, ответивших на соответствующий вопрос анкеты (Чобщ)</t>
  </si>
  <si>
    <r>
      <t xml:space="preserve">Псоожид =  Ссвоевр = </t>
    </r>
    <r>
      <rPr>
        <b/>
        <u/>
        <sz val="9"/>
        <rFont val="Times New Roman"/>
        <family val="1"/>
        <charset val="204"/>
      </rPr>
      <t xml:space="preserve">Усвоевр	</t>
    </r>
    <r>
      <rPr>
        <b/>
        <sz val="9"/>
        <rFont val="Times New Roman"/>
        <family val="1"/>
        <charset val="204"/>
      </rPr>
      <t xml:space="preserve"> ×100	 (2.2со)
                                              Чобщ		
где
Усвоевр - число получателей услуг, которым услуга предоставлена своевременно;
Чобщ -  общее число опрошенных получателей услуг</t>
    </r>
  </si>
  <si>
    <t>Число получателей услуг, удовлетворенных комфортностью предоставления услуг организацией социальной сферы (Укомф), по отношению к  числу опрошенных  получателей услуг, ответивших на данный вопрос  (Чобщ)</t>
  </si>
  <si>
    <t>К2=(0,3×Пкомф.усл + 0,4×Пnожид + 0,3×Пкомфуд)</t>
  </si>
  <si>
    <t>Поргдост = Торгдост × Соргдост ,			(3.1)
где:
Торгдост – количество баллов за каждое условие доступности организации для инвалидов (по 20 баллов за каждое условие);
Соргдост  – количество условий доступности организации для инвалидов. 
При наличии пяти и более условий доступности услуг для инвалидов показатель оценки качества (Поргдост) принимает значение 100 баллов</t>
  </si>
  <si>
    <t xml:space="preserve">число получателей услуг-инвалидов, удовлетворенных доступностью услуг для инвалидов, по отношению к  числу опрошенных  получателей услуг- инвалидов (Удост) , по отношению к  числу опрошенных  получателей услуг- инвалидов, ответивших на соответствующий вопрос анкеты  (Чинв)
 </t>
  </si>
  <si>
    <t>г. Мурманск, ул. Свердлова д. 2/4</t>
  </si>
  <si>
    <t>183031, г. Мурманск, ул. Свердлова, д. 14, корпус 2</t>
  </si>
  <si>
    <t>Общий по амбулаторным</t>
  </si>
  <si>
    <t>обособленное подразделение (филиал) ГОБУЗ «МГП № 1»</t>
  </si>
  <si>
    <t>обособленное подразделение (филиал) ГОБУЗ "МГП № 2"</t>
  </si>
  <si>
    <t>обособленное подразделение (филиал) ГОБУЗ «МГП № 2»</t>
  </si>
  <si>
    <t>г. Мурманск, ул. Павлова, д.6 корп. 2</t>
  </si>
  <si>
    <t>г. Мурманск, ул. Челюскинцев, д.39</t>
  </si>
  <si>
    <t>183017, г. Мурманск, ул. Лобова, д. 12</t>
  </si>
  <si>
    <t>г. Мурманск, ш. Верхне-Ростинское, д. 17А</t>
  </si>
  <si>
    <t>183031, г. Мурманск, пр. Героев- Североморцев, д. 3/2</t>
  </si>
  <si>
    <t>обособленное подразделение (филиал) ГОБУЗ «МОПТД»</t>
  </si>
  <si>
    <t>обособленное подразделение (филиал) ГОБУЗ «МОНД»</t>
  </si>
  <si>
    <t>183034, г. Мурманск, ул. Лобова, д. 14</t>
  </si>
  <si>
    <t>г. Мурманск, пр. Героев Североморцев, д.37</t>
  </si>
  <si>
    <t>183025, г. Мурманск, ул. Карла Маркса, д.  52</t>
  </si>
  <si>
    <t>183038, г. Мурманск, ул. Шмидта, д. 41/9</t>
  </si>
  <si>
    <t>183031, г. Мурманск, ул. Павлика Морозова, д. 2/11</t>
  </si>
  <si>
    <t>183017, г. Мурманск, ул. Лобова, д. 33/2</t>
  </si>
  <si>
    <t>183017, г. Мурманск, ул. Лобова, д. 65</t>
  </si>
  <si>
    <t>184635, г. Мурманск, Росляково, Североморское шоссе, д. 16а</t>
  </si>
  <si>
    <t>183036, г. Мурманск, ул. Кильдинская, д. 17</t>
  </si>
  <si>
    <t>183036, г. Мурманск, ул. Маклакова, д. 48</t>
  </si>
  <si>
    <t>г. Мурманск, пр. Кольский, д. 149а</t>
  </si>
  <si>
    <t>183008, г. Мурманск, ул. Морская, д. 9</t>
  </si>
  <si>
    <t>183053, г. Мурманск, ул. Крупской, д. 40а</t>
  </si>
  <si>
    <t>183010, г. Мурманск, ул. Полярной Дивизии, д. 3</t>
  </si>
  <si>
    <t>183005, г. Мурманск, Абрам-Мыс, ул. Лесная, д. 12</t>
  </si>
  <si>
    <t>5.4.</t>
  </si>
  <si>
    <t>5.5.</t>
  </si>
  <si>
    <t>5.6.</t>
  </si>
  <si>
    <t>5.7.</t>
  </si>
  <si>
    <t>5.8.</t>
  </si>
  <si>
    <t>5.9.</t>
  </si>
  <si>
    <t>6.1.</t>
  </si>
  <si>
    <t>6.2.</t>
  </si>
  <si>
    <t>6.3.</t>
  </si>
  <si>
    <t>6.4.</t>
  </si>
  <si>
    <t>6.5.</t>
  </si>
  <si>
    <t>обособленное подразделение (филиал) ГОБУЗ «МГДП № 1»</t>
  </si>
  <si>
    <t>г. Мурманск, ул. Полярные Зори, д. 36</t>
  </si>
  <si>
    <t>183038, Мурманская обл., г. Мурманск, ул. Папанина, д. 1</t>
  </si>
  <si>
    <t>7.1.</t>
  </si>
  <si>
    <t>7.2.</t>
  </si>
  <si>
    <t>г. Мурманск, ул. Бочкова, д. 1</t>
  </si>
  <si>
    <t>9.1.</t>
  </si>
  <si>
    <t>9.2.</t>
  </si>
  <si>
    <t>9.3.</t>
  </si>
  <si>
    <t>обособленное подразделение (филиал) ГОБУЗ «МГДП № 5»</t>
  </si>
  <si>
    <t>г. Мурманск, ул. Инженерная, д. 1а</t>
  </si>
  <si>
    <t>184635, Мурманская обл., г. Мурманск, р-н Росляково, Североморское шоссе, д.8</t>
  </si>
  <si>
    <t>183017, Мурманская обл., г. Мурманск, ул. Лобова, д.33/2</t>
  </si>
  <si>
    <t>г. Мурманск, ул. Челюскинцев, д.4</t>
  </si>
  <si>
    <t>Мурманская обл., г. Кандалакша, ул. Набережная, д.165</t>
  </si>
  <si>
    <t>Мурманская обл., Ловозерский р-н, п.г.т. Ревда, ул. Кузина, д. 11, корп.2, оф.7</t>
  </si>
  <si>
    <t>г. Мурманск, ул. К.Маркса, д. 52</t>
  </si>
  <si>
    <t>Мурманская обл., г. Кандалакша, ул. Комсомольская, д. 22 а</t>
  </si>
  <si>
    <t>1. Полное наименование</t>
  </si>
  <si>
    <t>2. Место нахождения и схема проезда, включая обособленные структурные подразделения (при их наличии)</t>
  </si>
  <si>
    <t>3. Почтовый адрес</t>
  </si>
  <si>
    <t>4. Дата государственной регистрации</t>
  </si>
  <si>
    <t>5. Сведения об учредителе (учредителях)</t>
  </si>
  <si>
    <t>6. Структура</t>
  </si>
  <si>
    <t>7. Органы управления</t>
  </si>
  <si>
    <t>8. Вакантные должности</t>
  </si>
  <si>
    <t>9. Режим работы</t>
  </si>
  <si>
    <t>10. График работы</t>
  </si>
  <si>
    <t>11. Правила внутреннего распорядка для потребителей услуг</t>
  </si>
  <si>
    <t>12. Контактные телефоны</t>
  </si>
  <si>
    <t>13. Номера телефонов справочных служб</t>
  </si>
  <si>
    <t>14. Адреса электронной почты</t>
  </si>
  <si>
    <t>15. График приема граждан руководителем медицинской организации и иными уполномоченными лицами с указанием:</t>
  </si>
  <si>
    <t>15.1. Телефона</t>
  </si>
  <si>
    <t>15.2. Адреса электронной почты</t>
  </si>
  <si>
    <t>16. Адрес органа исполнительной власти субъекта Российской Федерации в сфере охраны здоровья</t>
  </si>
  <si>
    <t>16.1. Контактный телефон органа исполнительной власти субъекта Российской Федерации в сфере охраны здоровья</t>
  </si>
  <si>
    <t>17. Адрес территориального органа Федеральной службы по надзору в сфере здравоохранения</t>
  </si>
  <si>
    <t>17.1. Контактный телефон территориального органа Федеральной службы по надзору в сфере здравоохранения</t>
  </si>
  <si>
    <t>18. Адрес территориального органа Федеральной службы по надзору в сфере защиты прав потребителей и благополучия человека</t>
  </si>
  <si>
    <t>18.1. Контактный телефон территориального органа Федеральной службы по надзору в сфере защиты прав потребителей и благополучия человека</t>
  </si>
  <si>
    <t>19. Информация о страховых медицинских организациях, с которыми заключены договоры на оказание и оплату медицинской помощи по обязательному медицинскому страхованию</t>
  </si>
  <si>
    <t>20. Отзывы потребителей услуг</t>
  </si>
  <si>
    <t xml:space="preserve">II. Информация о медицинской деятельности медицинской организации </t>
  </si>
  <si>
    <t>21. О наличии лицензии на осуществление медицинской деятельности с приложением:</t>
  </si>
  <si>
    <t>22. О видах медицинской помощи</t>
  </si>
  <si>
    <t>23. О правах граждан в сфере охраны здоровья</t>
  </si>
  <si>
    <t>24. Об обязанностях граждан в сфере охраны здоровья</t>
  </si>
  <si>
    <t>25. О перечне жизненно необходимых и важнейших лекарственных препаратов для медицинского применения</t>
  </si>
  <si>
    <t>27. О перечне лекарственных препаратов для медицинского применения, в том числе лекарственных препаратов для медицинского применения, назначаемых по решению врачебных комиссий медицинских организаций</t>
  </si>
  <si>
    <t>28. О перечне лекарственных препаратов, отпускаемых населению в соответствии с Перечнем групп населения и категорий заболеваний, при амбулаторном лечении которых лекарственные средства и изделия медицинского назначения отпускаются по рецептам врачей бесплатно, а также в соответствии с Перечнем групп населения, при амбулаторном лечении которых лекарственные средства отпускаются по рецептам врачей с пятидесятипроцентной скидкой</t>
  </si>
  <si>
    <t>29. О возможности получения медицинской помощи в рамках программы государственных гарантий бесплатного оказания гражданам медицинской помощи и территориальных программ государственных гарантий бесплатного оказания гражданам медицинской помощи</t>
  </si>
  <si>
    <t>30. О порядке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t>
  </si>
  <si>
    <t>32. Об условиях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t>
  </si>
  <si>
    <t>33. О показателях доступности медицинской помощи, установленных в территориальной программе государственных гарантий бесплатного оказания гражданам медицинской помощи на соответствующий год</t>
  </si>
  <si>
    <t>34. О показателях качества медицинской помощи, установленных в территориальной программе государственных гарантий бесплатного оказания гражданам медицинской помощи на соответствующий год</t>
  </si>
  <si>
    <t>35. О сроках проводимой диспансеризации населения в медицинской организации, оказывающей первичную медико-санитарную помощь и имеющей прикрепленное население</t>
  </si>
  <si>
    <t>36. О порядке проводимой диспансеризации населения в медицинской организации, оказывающей первичную медико-санитарную помощь и имеющей прикрепленное население</t>
  </si>
  <si>
    <t>37. О результатах проводимой диспансеризации населения в медицинской организации, оказывающей первичную медико-санитарную помощь и имеющей прикрепленное население</t>
  </si>
  <si>
    <t>38. Правила записи на первичный прием</t>
  </si>
  <si>
    <t>39. Правила записи на консультацию</t>
  </si>
  <si>
    <t>40. Правила записи на обследование</t>
  </si>
  <si>
    <t>41. Правила подготовки к диагностическим исследованиям</t>
  </si>
  <si>
    <t>42. Правила госпитализации</t>
  </si>
  <si>
    <t>43. Сроки госпитализации</t>
  </si>
  <si>
    <t>44. Правила предоставления платных медицинских услуг</t>
  </si>
  <si>
    <t>45. Условия, порядок, форма предоставления медицинских услуг и порядок их оплаты</t>
  </si>
  <si>
    <t>46. Перечень оказываемых платных медицинских услуг с указанием цен в рублях (тарифы) с приложением электронного образа документов (для помещений – копии документов)</t>
  </si>
  <si>
    <t>47.1. Сведения из документа об образовании (уровень образования, организация, выдавшая документ об образовании, год выдачи, специальность, квалификация)</t>
  </si>
  <si>
    <t>47.2. Сведения из сертификата специалиста (специальность, соответствующая занимаемой должности, срок действия)</t>
  </si>
  <si>
    <t>47.3. График работы</t>
  </si>
  <si>
    <t>III. Информация о медицинских работниках медицинских организаций, включая филиалы (при их наличии)</t>
  </si>
  <si>
    <t>48. Фамилия, имя, отчество (при наличии) медицинского работника, занимаемая должность</t>
  </si>
  <si>
    <t>48.1. Сведения из документа об образовании (уровень образования, организация, выдавшая документ об образовании, год выдачи, специальность, квалификация)</t>
  </si>
  <si>
    <t>48.2. Сведения из сертификата специалиста (специальность, соответствующая занимаемой должности, срок действия)</t>
  </si>
  <si>
    <t>48.3. График работы и часы приема медицинского работника</t>
  </si>
  <si>
    <t>26. О перечне лекарственных препаратов, предназначенных для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а также лиц после трансплантации органов и (или) тканей</t>
  </si>
  <si>
    <t>21.1. Электронного образа документов (для помещений – копии документов)</t>
  </si>
  <si>
    <t>31. Об объеме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t>
  </si>
  <si>
    <t>47. Сведения о медицинских работниках, участвующих в предоставлении платных медицинских услуг, об уровне их профессионального образования и квалификации: Фамилия, имя, отчество (при наличии) медицинского работника, занимаемая должность</t>
  </si>
  <si>
    <t xml:space="preserve">I. Общая информация о медицинской организации </t>
  </si>
  <si>
    <t>0-60 баллов</t>
  </si>
  <si>
    <t>60 баллов</t>
  </si>
  <si>
    <t>40 баллов</t>
  </si>
  <si>
    <t>1-10 баллов</t>
  </si>
  <si>
    <r>
      <t xml:space="preserve">- </t>
    </r>
    <r>
      <rPr>
        <sz val="9"/>
        <color theme="1"/>
        <rFont val="Times New Roman"/>
        <family val="1"/>
        <charset val="204"/>
      </rPr>
      <t xml:space="preserve">количество комфортных условий для предоставления услуг (от одного до четырех включительно) </t>
    </r>
    <r>
      <rPr>
        <sz val="9"/>
        <rFont val="Times New Roman"/>
        <family val="1"/>
        <charset val="204"/>
      </rPr>
      <t>(С</t>
    </r>
    <r>
      <rPr>
        <vertAlign val="subscript"/>
        <sz val="9"/>
        <rFont val="Times New Roman"/>
        <family val="1"/>
        <charset val="204"/>
      </rPr>
      <t>комф,</t>
    </r>
    <r>
      <rPr>
        <sz val="9"/>
        <color theme="1"/>
        <rFont val="Times New Roman"/>
        <family val="1"/>
        <charset val="204"/>
      </rPr>
      <t>)</t>
    </r>
  </si>
  <si>
    <r>
      <t>Число получателей услуг, удовлетворенных комфортностью предоставления услуг организацией социальной сферы  (У</t>
    </r>
    <r>
      <rPr>
        <vertAlign val="superscript"/>
        <sz val="9"/>
        <rFont val="Times New Roman"/>
        <family val="1"/>
        <charset val="204"/>
      </rPr>
      <t>комф</t>
    </r>
    <r>
      <rPr>
        <sz val="9"/>
        <rFont val="Times New Roman"/>
        <family val="1"/>
        <charset val="204"/>
      </rPr>
      <t>), по отношению к  числу опрошенных  получателей услуг, ответивших на данный вопрос  (Ч</t>
    </r>
    <r>
      <rPr>
        <vertAlign val="subscript"/>
        <sz val="9"/>
        <rFont val="Times New Roman"/>
        <family val="1"/>
        <charset val="204"/>
      </rPr>
      <t>общ</t>
    </r>
    <r>
      <rPr>
        <sz val="9"/>
        <rFont val="Times New Roman"/>
        <family val="1"/>
        <charset val="204"/>
      </rPr>
      <t>)</t>
    </r>
  </si>
  <si>
    <r>
      <t xml:space="preserve">- </t>
    </r>
    <r>
      <rPr>
        <sz val="9"/>
        <color theme="1"/>
        <rFont val="Times New Roman"/>
        <family val="1"/>
        <charset val="204"/>
      </rPr>
      <t xml:space="preserve">количество комфортных условий для предоставления услуг (от одного до четырех включительно) </t>
    </r>
    <r>
      <rPr>
        <sz val="9"/>
        <rFont val="Times New Roman"/>
        <family val="1"/>
        <charset val="204"/>
      </rPr>
      <t>(Скомф,)</t>
    </r>
  </si>
  <si>
    <t>1.1.1.2. Оценки по форме предоставления информации</t>
  </si>
  <si>
    <t>3. Информация содержит актуальные и достоверные сведения в полном объеме</t>
  </si>
  <si>
    <t>4. Информация обеспечивает простоту и понятность восприятия</t>
  </si>
  <si>
    <t>Значение показателя 1.1.1. рассчитывается как сумма значений показателей 1.1.1.1. и 1.1.1.2.</t>
  </si>
  <si>
    <t>1.1.2.2. Оценки по форме предоставления информации</t>
  </si>
  <si>
    <t>- форма для подачи электронного обращения</t>
  </si>
  <si>
    <t>- раздел «Часто задаваемые вопросы»</t>
  </si>
  <si>
    <t>- анкета для опроса граждан</t>
  </si>
  <si>
    <t>1.2.1. Обеспечение на официальном сайте медицинской организации наличия и функционирования дистанционных способов взаимодействия с получателями услуг (наличие на официальном сайте медицинской организации)</t>
  </si>
  <si>
    <t>- отсутствуют и не функционируют дистанционные способы взаимодействия</t>
  </si>
  <si>
    <t>по 30 баллов за каждый способ. При наличии 3-х и более дистанционных способов присваивается 100 баллов.</t>
  </si>
  <si>
    <t>Доля получателей услуг, удовлетворенных открытостью, полнотой и доступностью информации о деятельности медицинской организации, размещенной на информационных стендах в помещениях медицинской организации и на официальном сайте медицинской организации в информационно-коммуникационной сети "Интернет" (в % от общего числа опрошенных получателей услуг)</t>
  </si>
  <si>
    <t>1.3.1. Удовлетворенность открытостью, полнотой и доступностью информации о деятельности медицинской организации сферы, размещенной в помещениях медицинской организации</t>
  </si>
  <si>
    <t>1.3.2.  Удовлетворенность открытостью, полнотой и доступностью информации о деятельности медицинской организации, размещенной на официальном сайте медицинской организации</t>
  </si>
  <si>
    <t xml:space="preserve">Значение критерия = 2.1 + 2.2 + 2.3 (максимальное значение 100 баллов) </t>
  </si>
  <si>
    <t>Обеспечение в медицинской организации комфортных условий оказания услуг</t>
  </si>
  <si>
    <t>Вычисляется % положительных ответов от числа лиц, ответивших «да»на 6.1 (5.1 - для санаториев  и психиатрических больниц) вопрос анкеты, полученный результат округляется до целого числа.</t>
  </si>
  <si>
    <t>Вычисляется % положительных ответов от числа лиц, ответивших «да»на 5.1 (4.1 - для санаториев и психиатрических больниц) вопрос анкеты, полученный результат округляется до целого числа.</t>
  </si>
  <si>
    <t>Вычисляется % положительных ответов от числа лиц, ответивших «плановая» на 1 вопрос анкеты, полученный результат округляется до целого числа = количество баллов</t>
  </si>
  <si>
    <t>Доля получателей услуг, удовлетворенных комфортностью условий предоставления услуг (в % от общего числа опрошенных получателей услуг)</t>
  </si>
  <si>
    <t>Время ожидания предоставления медицинских услуг (среднее время ожидания и своевременность предоставления медицинской услуги: приема врача/диагностического исследования/плановой госпитализации)*</t>
  </si>
  <si>
    <t xml:space="preserve">Рассчитывается от числа лиц, ответивших «нет» на 2 (1 - для санаториев  и психиатрических больниц) вопрос анкеты. (Если количество неудовлетворенных 30% и более -0, если менее 30%-1).
</t>
  </si>
  <si>
    <t>2.2.1 Время ожидания плановой госпитализации с момента получения направления на плановую госпитализацию (вопрос 1.1.)</t>
  </si>
  <si>
    <t>2.2.2 Своевременность плановой госпитализации (вопрос 1.2.)</t>
  </si>
  <si>
    <t xml:space="preserve">0-100 баллов.
</t>
  </si>
  <si>
    <t>Оборудование территории, прилегающей к медицинской организации, и ее помещений с учетом доступности для инвалидов:</t>
  </si>
  <si>
    <t>- оборудованных входных групп пандусами /подъемными платформами;</t>
  </si>
  <si>
    <t>Оборудование территории, прилегающей к медицинской организации, и ее помещений с учетом доступности для инвалидов (вопрос анкеты 4.2.1., 3.2.1. - для санаториев и психиатрических больниц):</t>
  </si>
  <si>
    <t>Рассчитывается от числа лиц, ответивших «нет» на вопрос анкеты
4.2 (3.2 - для санаториев и психиатрических больниц): В медицинской организации обеспечены условия доступности для лиц с ограниченными возможностями? 
По каждому из условий присваивается 0 или 1 (Если количество неудовлетворенных 30% и более -0, если менее 30%-1).
Количество единиц суммируется.
Полученное число умножается на 20 = количество баллов.
При автоматизированном расчете результатов анкетирования в случае, когда число лиц, ответивших «нет» на вопрос анкеты 4.2 (3.2 - для санаториев и психиатрических больниц) равно 0 – количество баллов равно 0.</t>
  </si>
  <si>
    <t>Обеспечение в медицинской организации условий доступности, позволяющих инвалидам получать услуги наравне с другими, включая:</t>
  </si>
  <si>
    <t>- наличие возможности сопровождения инвалида работниками медицинской организации</t>
  </si>
  <si>
    <t>Обеспечение в медицинской организации условий доступности, позволяющих инвалидам получать услуги наравне с другими, включая (вопросы анкеты 4.2., 3.2. - для санаториев и психиатрических больниц):</t>
  </si>
  <si>
    <t>Итого по критерию 4 «Доброжелательность, вежливость работников медицинской организации»</t>
  </si>
  <si>
    <t>Критерий «Доброжелательность, вежливость работников медицинской  организации»</t>
  </si>
  <si>
    <t>Доля получателей услуг, удовлетворенных доброжелательностью, вежливостью работников медицинской организации, обеспечивающих первичный контакт и информирование получателя услуги (работников регистратуры, справочной, приемного отделения, кабинета неотложной помощи, сопровождающих работников) при непосредственном обращении в медицинскую организацию (в % от общего числа опрошенных получателей услуг)</t>
  </si>
  <si>
    <t>Доля получателей услуг, удовлетворенных доброжелательностью, вежливостью работников медицинской
организации, обеспечивающих непосредственное оказание медицинских услуг (в % от общего числа опрошенных
получателей услуг)</t>
  </si>
  <si>
    <t xml:space="preserve">Вычисляется % положительных ответов от общего числа анкет, полученный результат округляется до целого числа </t>
  </si>
  <si>
    <t>Доля получателей услуг, удовлетворенных доброжелательностью, вежливостью работников медицинской организации при использовании дистанционных форм взаимодействия (телефон, кол-центр, электронные сервисы (подача электронного обращения/часто задаваемые вопросы) (в % от общего числа опрошенных получателей услуг)</t>
  </si>
  <si>
    <t>Доля получателей услуг, которые готовы рекомендовать медицинскую организацию для оказания медицинской помощи (в % от общего числа опрошенных получателей услуг)</t>
  </si>
  <si>
    <t>Доля получателей услуг, удовлетворенных навигацией внутри медицинской организации (в % от общего числа опрошенных получателей услуг)</t>
  </si>
  <si>
    <t>Доля получателей услуг, в целом удовлетворенных условиями оказания услуг в медицинской организации (в % от общего числа опрошенных получателей услуг)</t>
  </si>
  <si>
    <t>Показатель оценки качества по медицинской организации</t>
  </si>
  <si>
    <t>СУММА ЗНАЧЕНИЙ КРИТЕРИЕВ (1,2,3,4,5)/5</t>
  </si>
  <si>
    <r>
      <t>Поткруд= (</t>
    </r>
    <r>
      <rPr>
        <b/>
        <u/>
        <sz val="9"/>
        <rFont val="Times New Roman"/>
        <family val="1"/>
        <charset val="204"/>
      </rPr>
      <t>Устенд + Усайт</t>
    </r>
    <r>
      <rPr>
        <b/>
        <sz val="9"/>
        <rFont val="Times New Roman"/>
        <family val="1"/>
        <charset val="204"/>
      </rPr>
      <t xml:space="preserve"> )×100,	(1.3)
                              2×Чобщ		
где:
Устенд - число получателей услуг, удовлетворенных открытостью, полнотой и доступностью информации, размещенной на информационных стендах в помещении организации социальной сферы; Усайт - число получателей услуг, удовлетворенных открытостью, полнотой и доступностью информации, размещенной на официальном сайте организации; Чобщ - общее число опрошенных получателей услуг.</t>
    </r>
  </si>
  <si>
    <t>Соответствие информации о деятельности организации, размещенной на общедоступных информационных ресурсах, ее содержанию и порядку (форме), установленным нормативными правовыми актами:
 - на информационных стендах в помещении организации ;
 - на официальном сайте организации  в информационно-телекоммуникационной сети «Интернет» (далее - сайт)  (Пинф)</t>
  </si>
  <si>
    <t>1.1.2. Соответствие информации о деятельности организации, размещенной на официальном сайте организации сайте организации в информационно-телекоммуникационной сети «Интернет», ее содержанию и порядку (форме), установленным нормативными правовыми актами</t>
  </si>
  <si>
    <t xml:space="preserve">Доля получателей услуг, удовлетворенных открытостью, полнотой и доступностью информации о деятельности организации, размещенной на информационных стендах, на сайте (Поткруд) (в % от общего числа опрошенных получателей услуг (Чобщ)). </t>
  </si>
  <si>
    <r>
      <t xml:space="preserve">Поброжид =   	</t>
    </r>
    <r>
      <rPr>
        <b/>
        <u/>
        <sz val="9"/>
        <rFont val="Times New Roman"/>
        <family val="1"/>
        <charset val="204"/>
      </rPr>
      <t>Пкомф.усл   + Пкомфуд.</t>
    </r>
    <r>
      <rPr>
        <b/>
        <sz val="9"/>
        <rFont val="Times New Roman"/>
        <family val="1"/>
        <charset val="204"/>
      </rPr>
      <t xml:space="preserve">	(2.2обр)
	2	
где
Пкомф.усл   - обеспечение в организации комфортных условий (показатель 2.1)
Пкомфуд   - доля получателей услуг, удовлетворенных комфортностью предоставления услуг организацией (показатель 2.3)</t>
    </r>
  </si>
  <si>
    <t xml:space="preserve">Доля получателей образовательных услуг, удовлетворенных открытостью,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на официальном сайте организации социальной сферы в сети «Интернет (Поткруд) (в % от общего числа опрошенных получателей услуг (Чобщ)). </t>
  </si>
  <si>
    <t>Оцениваемый Интернет-сайт</t>
  </si>
  <si>
    <t>4.3.1. Удовлетворенность доброжелательностью, вежливостью работников образовательной организации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</si>
  <si>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 xml:space="preserve">5.1.1.  Готовность получателей услуг рекомендовать образовательную организацию родственникам и знакомым </t>
  </si>
  <si>
    <t>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услуг) (Пкомфуд)</t>
  </si>
  <si>
    <t>- возможность предоставления образовательных услуг в дистанционном режиме или на дому.</t>
  </si>
  <si>
    <t>1.1.2.1. Перечень информации об организации, которая должна быть размещена на официальном сайте:</t>
  </si>
  <si>
    <t>1.1.1.1. Перечень информации об организации, которая должна быть размещена на стендах:</t>
  </si>
  <si>
    <t>Перечень информации об образовательной организации, которая должна быть представлена на официальном Интернет-сайте: наличие - "1", отсутствие - "0"</t>
  </si>
  <si>
    <t>1. Удобство навигации по сайту, доступность неограниченному кругу лиц в течение всего рабочего времени</t>
  </si>
  <si>
    <t>2. Работоспособность поиска по сайту, наглядность и понятность представления</t>
  </si>
  <si>
    <t>3. Содержит актуальные и достоверные сведения в полном объеме</t>
  </si>
  <si>
    <t>4. Обеспечивает простоту и понятность восприятия</t>
  </si>
  <si>
    <t>РАСЧЕТ ПО СТАЦИОНАРНОЙ ФОРМЕ МЕДИЦИНСКИХ УСЛУГ</t>
  </si>
  <si>
    <t>РАСЧЕТ ПО АМБУЛАТОРНОЙ ФОРМЕ МЕДИЦИНСКИХ УСЛУГ</t>
  </si>
  <si>
    <t>1. Информация доступна неограниченному кругу лиц в течение всего рабочего времени, расположена в доступном для посетителей месте, в правильном для чтения формате,  на уровне глаз.</t>
  </si>
  <si>
    <t xml:space="preserve">2. Информация оформлена в наглядной и понятной форме,  </t>
  </si>
  <si>
    <t>Вычисляется % положительных ответов от числа лиц, ответивших «да» на 6.1. вопрос анкеты, полученный результат округляется до целого числа.</t>
  </si>
  <si>
    <t xml:space="preserve">1.3.2.  Удовлетворенность  открытостью, полнотой и доступностью информации о деятельности медицинской организации, размещенной на официальном сайте медицинской организации в информационно-телекоммуникационной сети «Интернет» (в % от общего числа опрошенных получателей услуг) </t>
  </si>
  <si>
    <t xml:space="preserve">1.3.1. Удовлетворенность открытостью, полнотой и доступностью информации о деятельности медицинской организации, размещенной на информационных стендах  в помещениях медицинской организации (в % от общего числа опрошенных получателей услуг) </t>
  </si>
  <si>
    <t>Вычисляется % положительных ответов от числа лиц, ответивших «да» на 7.1. вопрос анкеты, полученный результат округляется до целого числа.</t>
  </si>
  <si>
    <t>Значение показателя 1.1.2. рассчитывается как сумма значений показателей 1.1.2.1. и 1.1.2.2. Максимальное значение - 100 баллов.</t>
  </si>
  <si>
    <t>Значение показателя 1.1.1. рассчитывается как сумма значений показателей 1.1.1.1. и 1.1.1.2. Максимальное значение - 100 баллов.</t>
  </si>
  <si>
    <t>Критерий "КОМФОРТНОСТЬ УСЛОВИЙ  ПРЕДОСТАВЛЕНИЯ  УСЛУГ, ВКЛЮЧАЯ ВРЕМЯ ОЖИДАНИЯ ПРЕДОСТАВЛЕНИЯ МЕДИЦИНСКОЙ УСЛУГИ "</t>
  </si>
  <si>
    <t xml:space="preserve">2.1.1. Обеспечение в медицинской организации комфортных условий оказания услуг </t>
  </si>
  <si>
    <t>Рассчитывается от числа лиц, ответивших «нет» на 8.1. вопрос анкеты. По каждому из условий присваивается 0 или 1.
(Если количество неудовлетворенных 30% и более - 0, если менее 30% - 1).</t>
  </si>
  <si>
    <t>Количество единиц суммируется (макс. кол-во единиц 13).
Полученное число умножается на 20 = количество баллов.
Если количество единиц 5 и более = 100 баллов.
При автоматизированном расчете результатов анкетирования в случае, когда число лиц, ответивших «нет» на 8 вопрос анкеты, равно 0, единицы не присваиваются.</t>
  </si>
  <si>
    <t xml:space="preserve">Рассчитывается от числа лиц, ответивших «нет» на 8.1 вопрос анкеты  По каждому из условий присваивается 0 или 1  (Если количество неудовлетворенных 30% и более -0, если менее 30%-1) </t>
  </si>
  <si>
    <t>При ответе "да" на 3.1 вопрос  анкеты, по 1 единице присваивается за каждую возможность записи на прием к врачу</t>
  </si>
  <si>
    <t>Рассчитывается от числа лиц, ответивших «нет» на 8.1 вопрос анкеты  (Если количество неудовлетворенных 30% и более -0, если менее 30%-1)</t>
  </si>
  <si>
    <t>2.2.1. 
1) Время ожидания приема врача, к которому Вы записались (вызвали на дом), с момента записи на прием составило? (вопрос анкеты 2)</t>
  </si>
  <si>
    <t>2) Время ожидания врачаспециалиста, лабораторных и инструментальных  исследований (вопрос 2а, 10.1.1., 10.2.1. - врачи-специалисты,  лабораторные исследования, инструментальные исследования )</t>
  </si>
  <si>
    <t>3) Время ожидания КТ, МРТ, АГ (Компьютерная томография, магнитнорезонансная томография, ангиография), вопрос 10.1.3.</t>
  </si>
  <si>
    <t>2.2.2.
1) Своевременность приема врача (вопрос 4)</t>
  </si>
  <si>
    <t>2) Своевременность выполнения диагностического исследования (10.1.2, 10.2.2, 10.3.2)</t>
  </si>
  <si>
    <t>Вычисляется:  % положительных ответов от числа лиц, которым назначались лабораторные исследования,  полученный результат округляется до целого числа; % положительных ответов от числа лиц, которым  назначались инструментальные исследования, полученный результат округляется до целого числа; % положительных ответов от числа лиц, которым назначались КТ, МРТ, ангиография, полученный результат округляется до целого числа.</t>
  </si>
  <si>
    <t>Целые  числа складываются, их сумма делится на 4, результат округляется до целого числа = количество баллов.
 При автоматизированном расчете результатов анкетирования в случаях, когда диагностические исследования (10.1.1, 10.2.1, 10.3.1) не назначались,  количество баллов по виду исследований, которые не назначались, равно 0.</t>
  </si>
  <si>
    <t>Полученные баллы складываются. Сумма баллов делится на 3, результат округляется до целого числа = количество баллов.
 В случае отсутствия лиц,  обратившихся в медицинскую организацию к врачу-терапевту участковому, к врачу педиатруучастковому, к врачу общей практики (семейному врачу), время ожидания в часах не учитывается в расчете, сумма баллов по вопросам 2а, 10.1.1, 10,2.1 и 10.3.1 делится на 2, результат округляется до целого числа = количество баллов.
При автоматизированном расчете результатов анкетирования в случаях, когда диагностические исследования (10.1.1, 10.2.1, 10.3.1) не назначались,  количество баллов по виду исследований, которые не назначались, равно 0.</t>
  </si>
  <si>
    <t xml:space="preserve">Доля  получателей услуг, удовлетворенных комфортностью условий предоставления услуг (в % от общего числа опрошенных получателей услуг) </t>
  </si>
  <si>
    <t>- наличие специально оборудованных санитарно-гигиенических помещений.</t>
  </si>
  <si>
    <t>Обеспечение в медицинской организации условий доступности, позволяющих инвалидам получать услуги наравне с другими, включая (вопрос 9.2а):</t>
  </si>
  <si>
    <t xml:space="preserve">- наличие возможности оказания первичной медикосанитарной и паллиативной медицинской помощи инвалидам на дому </t>
  </si>
  <si>
    <t>Доля получателей услуг, удовлетворенных доступностью услуг для инвалидов (в % от общего числа опрошенных получателей услуг – инвалидов) (вопрос 9.3)</t>
  </si>
  <si>
    <t>Доля получателей услуг, удовлетворенных доброжелательностью, вежливостью  работников медицинской организации, обеспечивающих первичный контакт и информирование получателя услуги (работников регистратуры, справочной, приемного отделения, кабинета неотложной помощи, сопровождающих работников) при непосредственном обращении в медицинскую организацию (в % от общего числа опрошенных получателей услуг) (вопросы 3.1.1., 3.1.1.а)</t>
  </si>
  <si>
    <t>Доля получателей услуг, удовлетворенных доброжелательностью, вежливостью  работников медицинской организации, обеспечивающих непосредственное оказание медицинских услуг (в % от общего числа опрошенных получателей услуг) (вопрос анкеты 5)</t>
  </si>
  <si>
    <t>Доля получателей услуг, удовлетворенных доброжелательностью, вежливостью  работников медицинской организации при использовании дистанционных форм взаимодействия (телефон, кол-центр, электронные сервисы (подача электронного обращения/часто задаваемые вопросы) (в % от общего числа опрошенных получателей услуг) (вопрос 14.1)</t>
  </si>
  <si>
    <t>Доля получателей услуг, которые готовы рекомендовать медицинскую организацию для оказания медицинской помощи (в % от общего числа опрошенных получателей услуг) (вопрос анкеты 11)</t>
  </si>
  <si>
    <t>Доля получателей услуг, удовлетворенных навигацией внутри медицинской организации (в % от общего числа опрошенных получателей услуг) (вопрос анкеты 12)</t>
  </si>
  <si>
    <t>Доля получателей услуг, в целом удовлетворенных условиями оказания услуг в медицинской организации  (в % от общего числа опрошенных получателей услуг) (вопрос анкеты 13)</t>
  </si>
  <si>
    <t>1.1.2. Соответствие информации о деятельности медицинской организации , размещенной на официальном сайте медицинской организации в информационно-телекоммуникационной сети "Интернет" (в соответствии с Приказом Минздрава России от 30.12.2014 г.  № 956н)</t>
  </si>
  <si>
    <t>Полученные баллы складываются. Сумма баллов делится на 2, результат округляется до целого числа = количество баллов по показателю 1.1.
КОЛИЧЕСТВО БАЛЛОВ ПО ПОКАЗАТЕЛЮ 1.1 УМНОЖАЕТСЯ НА КОЭФФИЦИЕНТ 0,3 = ЗНАЧЕНИЕ ПОКАЗАТЕЛЯ 1.1 (максимальное значение 30)</t>
  </si>
  <si>
    <t>1.1.1. Соответствие информации о деятельности медицинской организации, размещенной на информационных стендах в помещении медицинской организации, перечню информации и требованиям к ней, установленными нормативными правовыми актами (в соответствии с Приказом Минздрава России от 30.12.2014 г.  № 956н)</t>
  </si>
  <si>
    <t>Рассчитывается от числа лиц, ответивших «нет» на 7.1 (6.1 - для санаториев  и психиатрических больниц) вопрос анкеты. (Если количество неудовлетворенных 30% и более - 0, если менее 30% - 1).</t>
  </si>
  <si>
    <t>Рассчитывается от числа лиц, ответивших «нет» на 7.1 (6.1 - для санаториев  и психиатрических больниц)  вопрос анкеты  (Если количество неудовлетворенных 30% и более -0, если менее 30%-1).</t>
  </si>
  <si>
    <t xml:space="preserve">Вычисляется % положительных ответов от общего числа  анкет, полученный результат округляется до целого числа = количество баллов </t>
  </si>
  <si>
    <t>Рассчитывается от числа лиц, ответивших «нет» на 8.1 вопрос анкеты (Если количество неудовлетворенных 30% и более -0, если менее 30%-1).</t>
  </si>
  <si>
    <t>Рассчитывается от числа лиц, ответивших «нет» на 8.1 вопрос анкеты  (Если количество неудовлетворенных 30% и более -0, если менее 30%-1).</t>
  </si>
  <si>
    <t>Рассчитывается от числа лиц, ответивших «нет» на 2.1 (1.1 - для санаториев  и психиатрических больниц) вопрос анкеты. (Если количество неудовлетворенных 30% и более -0, если менее 30%-1).</t>
  </si>
  <si>
    <t>1.1.1.1. По каждому пункту информации присваиваются баллы: 1 балл – наличие информации, 0 баллов – отсутствие информации.
В случаях, когда, медицинская организация не оказывает первичную медико- санитарную помощь и/или не имеет прикрепленного населения, в помещениях медицинской организации представляется информация о сроках и порядке проведения диспансеризации (профилактических медицинских осмотров) населения Российской Федерации (пп.35 – 37):  наличие информации – 3 балла, отсутствие информации – 0 баллов.
 В случаях, когда медицинская организация не оказывает платных медицинских услуг, в помещениях медицинской организации представляется информация об отсутствии платных медицинских услуг (пп.44 – 47.3): наличие информации 7 баллов, отсутствие информации – 0 баллов.</t>
  </si>
  <si>
    <t>1.1.1.1. По каждому пункту информации присваиваются баллы: 1 балл – наличие информации, 0 баллов – отсутствие информации.
В случаях, когда, медицинская организация не оказывает первичную медико-санитарную помощь и/или не имеет прикрепленного населения, в
помещениях медицинской организации представляется информация о сроках и порядке проведения диспансеризации (профилактических медицинских осмотров) населения Российской Федерации (пп.35 – 37): наличие информации – 3 балла, отсутствие информации – 0 баллов.
В случаях, когда медицинская организация не оказывает платных медицинских услуг, в помещениях медицинской организации представляется информация об отсутствии платных медицинских услуг (пп.44 – 47.3): наличие информации 7 баллов, отсутствие информации – 0 баллов.</t>
  </si>
  <si>
    <t>1.1.2.1. По каждому пункту информации присваиваются баллы: 1 балл – наличие информации, 0 баллов – отсутствие информации. 
В случаях, когда, медицинская организация не оказывает первичную медико-санитарную помощь и/или не имеет прикрепленного населения, на официальном сайте медицинской организации представляется информация о сроках и порядке проведения диспансеризации (профилактических медицинских осмотров) населения Российской Федерации (пп.35 – 37): наличие информации – 3 балла, отсутствие информации – 0 баллов.
В случаях, когда медицинская организация не оказывает платных медицинских услуг, на официальном сайте медицинской организации представляется информация: медицинская организация не оказывает платных медицинских услуг (пп.44 – 47.3): наличие информации –– 7 баллов,
отсутствие информации – 0 баллов.</t>
  </si>
  <si>
    <t>1.1.2.1. По каждому пункту информации присваиваются баллы: 1 балл – наличие информации, 0 баллов – отсутствие информации. 
В случаях, когда, медицинская организация не оказывает первичную медико-санитарную помощь и/или не имеет прикрепленного населения, на официальном сайте медицинской организации представляется информация о сроках и порядке проведения диспансеризации (профилактических медицинских осмотров) населения Российской Федерации (пп.35 – 37):  наличие информации – 3 балла, отсутствие информации – 0 баллов.
 В случаях, когда медицинская организация не оказывает платных медицинских услуг, на официальном сайте медицинской организации представляется информация:  медицинская организация не оказывает платных медицинских услуг (пп.44 – 47.3): наличие информации ––  7 баллов, отсутствие информации – 0 баллов.</t>
  </si>
  <si>
    <t>Обеспечение на официальном сайте медицинской организации наличия и функционирования дистанционных способов взаимодействия с получателями услуг: - электронных сервисов (форма для подачи электронного обра-щения/раздел "Часто задавае-мые вопросы");
- обеспечение технической воз-можности выражения получате-лем услуг мнения о качестве условий оказания услуг (нали-чие анкеты для опроса граждан или гиперссылки на нее)</t>
  </si>
  <si>
    <t>П12  = Тдист × Сдист,			(1.2)
где
Тдист – количество баллов за каждый дистанционный способ взаимодействия с получателями услуг  (по 30 баллов за каждый способ); 
Сдист – количество функционирующих дистанционных способов взаимодействия с получателями услуг, информация о которых размещена на официальном сайте организации социальной сферы.
При наличии и функционировании более трех дистанционных способов взаимодействия с получателями услуг показатель оценки качества принимает значение 100 баллов.</t>
  </si>
  <si>
    <t>Сумма целых чисел по вопросам 5.1 и 6.1 (4.1. и 5.1 для санаториев  и психиатрических больниц) (делится на 2, округляется до целого числа = количество баллов по показателю 1.3. 
П13= (Устенд + Усайт)×100,	(1.3)
	2×Чобщ		
где:
Устенд - число получателей услуг, удовлетворенных открытостью, полнотой и доступностью информации, размещенной на информационных стендах в помещении организации социальной сферы;
Усайт - число получателей услуг, удовлетворенных открытостью, полнотой и доступностью информации, размещенной на официальном сайте организации;
Чобщ - общее число опрошенных получателей услуг.</t>
  </si>
  <si>
    <t xml:space="preserve">1) обеспечение лечебно-охранительного режима: 
1.1.Отсутствие свободных мест ожидания, </t>
  </si>
  <si>
    <t>1.2.Состояние гардероба</t>
  </si>
  <si>
    <t>1.3. Питание</t>
  </si>
  <si>
    <t>1.4. Действия персонала по уходу</t>
  </si>
  <si>
    <t>2) наличие и доступность санитарно-гигиенических помещений:
2.1. Состояние санитарно-гигиенических помещений (вопрос 2.1, 1.1 - для санаториев и психиатрических больниц)</t>
  </si>
  <si>
    <t>2.2. Состояние санитарно-гигиенических помещений (вопрос 7.1, 6.1 - для санаториев и психиатрических больниц)</t>
  </si>
  <si>
    <t>3) доступность питьевой
воды.
3.1. Отсутствие питьевой воды (вопрос 2.1, 1.1 - для санаториев и психиатрических больниц)</t>
  </si>
  <si>
    <t>3.2. Отсутствие питьевой воды (вопрос 7.1, 6.1 - для санаториев и психиатрических больниц)</t>
  </si>
  <si>
    <t>4) санитарное состояние
4.1. Санитарное состояние помещений (вопрос 2.1, 1.1. - для санаториев и психиатрических больниц)</t>
  </si>
  <si>
    <t>4.2. Санитарное состояние помещений (вопрос 7.1, 6.1 - для санаториев и психиатрических больниц)</t>
  </si>
  <si>
    <t>1) Обеспечение лечебно-охранительного режима: 
1.1. Отсутствие свободных мест ожидания,</t>
  </si>
  <si>
    <t>1.2. Состояние гардероба,</t>
  </si>
  <si>
    <t>1.3. Отсутствие мест для детских колясок.</t>
  </si>
  <si>
    <t>2) Отсутствие очередей.
2.1. Наличие очередей в регистратуру,  у кабинетов медицинских работников</t>
  </si>
  <si>
    <t>3) доступность записи на прием к врачу/направление на госпитализацию (по телефону медицинской организации, через колцентр, с использованием информационнотелекоммуникационной сети «Интернет» на официальном сайте медицинской организации, на портале государственных услуг (www.gosuslugi.ru), при обращении в медицинскую организацию:
3.1. по телефону медицинской организации,</t>
  </si>
  <si>
    <t xml:space="preserve">3.2. по телефону Единого  кол-центра,  </t>
  </si>
  <si>
    <t xml:space="preserve">3.3. при обращении в регистратуру </t>
  </si>
  <si>
    <t xml:space="preserve">3.4. через  официальный сайт медицинской организации,  </t>
  </si>
  <si>
    <t>3.5. через Единый  портал государственных услуг (www.gosuslugi.ru).</t>
  </si>
  <si>
    <t>4) наличие и доступность санитарно-гигиенических помещений:
4.1. Отсутствие санитарно-гигиенических помещений,</t>
  </si>
  <si>
    <t>4.2. Состояние санитарногигиенических помещений</t>
  </si>
  <si>
    <t>5) доступность питьевой воды.
5.1. Отсутствие питьевой воды</t>
  </si>
  <si>
    <t>6) санитарное состояние
6.1. Санитарное состояние помещений</t>
  </si>
  <si>
    <t>Количество единиц суммируется (макс. кол-во единиц 13). Полученное число умножается на 20 = количество баллов.
Если количество единиц 5 и более = 100 баллов.
При автоматизированном расчете результатов анкетирования в случае, когда число лиц, ответивших «нет» на 2 (1) и/или 7 (6) вопрос анкеты, равно 0, единицы не присваиваются.</t>
  </si>
  <si>
    <t>Вычисляется средневзвешенное значение (30*n30+29* n29+28* n28+27* n27+15* n15+14* n&lt;15) /(n30+n29+n28+n27+n15+n&lt;15) результат округляется до целого числа (в днях).
Если полученный результат: равен 30 дням – 10 баллов, 29 дней – 20 баллов, 28 дней – 40 баллов, 27 – 16 дней – 60 баллов, 15 дней и меньше – 100 баллов.
Полученные баллы складываются, их сумма делится на 2, результат округляется до целого числа = количество баллов.</t>
  </si>
  <si>
    <t>Вычисляется средневзвешенное значение (14*n14(2а+10.1.1+10.2.1) + 13* n13(2а+10.1.1+10.2.1) +  12* n12(2а+10.1.1+10.2.1) + 10* n10 (2а+10.1.1+10.2.1) + 7* n7(2а+10.1.1+10.2.1) + 6* n&lt;7(2а+10.1.1+10.2.1)) / (n14+n13+n12+n10+n7+n&lt;7), результат округляется до целого  числа (в днях).
Если полученный результат: равен 14 дням – 10 баллов, 13 дней – 20 баллов, 12 дней – 40 баллов, 11–8 дней – 60 баллов, 7 дней и меньше 100 баллов.</t>
  </si>
  <si>
    <t>Вычисляется средневзвешенное значение (24*n24 +12* n12 +8* n8+ 6* n6 +3* n3 +1* n&lt;1)) / (n24+n12+n8+n6+n3+n&lt;1), результат округляется до целого числа (в часах).
Если полученный результат: равен 24 часа – 10 баллов, 23 часа -20 баллов, 22 часа – 40 баллов, 21 - 13 часов – 60 баллов, 12 часов и меньше – 100 баллов.
Полученные баллы складываются, их сумма делится на 2, результат округляется до целого числа = количество баллов.</t>
  </si>
  <si>
    <t>Вычисляется средневзвешенное значение (30*n30+29* n29+  28* n28+27* n27+ 15* n15+14* n&lt;15) / (n30+n29+n28+n27+n15+n&lt;15) результат округляется до целого  числа (в днях).
Если полученный результат: равен 30 дням – 10 баллов, 29 дней – 20 баллов, 28 дней – 40 баллов, 27 – 16 дней – 60 баллов, 15 дней и меньше – 100 баллов.</t>
  </si>
  <si>
    <t>П51</t>
  </si>
  <si>
    <t>П52</t>
  </si>
  <si>
    <t>П53</t>
  </si>
  <si>
    <t>- электронных сервисов (форма для подачи электронного обращения (жалобы, предложения), получения консультации по оказываемым услугам и иных.)</t>
  </si>
  <si>
    <t>Обеспечение в организации (учреждении) комфортных условий для предоставления услуг (Пкомф.усл)</t>
  </si>
  <si>
    <t>Доля получателей услуг удовлетворенных комфортностью предоставления услуг (в % от общего числа опрошенных получателей услуг) (Пкомфуд)</t>
  </si>
  <si>
    <t>Оборудование помещений организации (учреждения) и прилегающей к ней территории с учетом доступности для инвалидов (Поргдост):</t>
  </si>
  <si>
    <t>Обеспечение в организации (учреждения) условий доступности, позволяющих инвалидам получать услуги наравне с другими (Пуслугдост):</t>
  </si>
  <si>
    <t>Доля получателей услуг, которые готовы рекомендовать организацию (учреждение) родственникам и знакомым (могли бы ее рекомендовать, если бы была возможность выбора организации (учреждения) (в % от общего числа опрошенных получателей услуг) (Преком)</t>
  </si>
  <si>
    <t xml:space="preserve">5.1.1.  Готовность получателей услуг рекомендовать организацию (учреждение) родственникам и знакомым </t>
  </si>
  <si>
    <t>5.3.1. Удовлетворенность получателей услуг в целом условиями оказания услуг в организации (учреждении)</t>
  </si>
  <si>
    <t>1.1.1. Соответствие информации о деятельности медицинской организации, размещенной на информационных стендах в помещении медицинской организации, перечню информации и требованиям к ней, установленным нормативными правовыми актами (в соответствии с Приказом Минздрава России от 30.12.2014 г.  № 956н)</t>
  </si>
  <si>
    <t>Соответствие информации о деятельности медицинской организации, размещенной на общедоступных информационных ресурсах, перечню информации и требованиям к ней, установленным нормативными правовыми актами:  - на информационных стендах в помещении медицинской организации;  - на официальном сайте медицинской организации  в информационно-телекоммуникационной сети "Интернет"</t>
  </si>
  <si>
    <t xml:space="preserve">Полученные баллы складываются. Сумма баллов делится на 2, результат
округляется до целого числа = количество баллов по показателю 1.1.
</t>
  </si>
  <si>
    <t>К1=(0,3×П11 + 0,3×П12 + 0,4× П13) 
Рассчитывается с учетом значимость каждого показателя, характеризующего данный критерий</t>
  </si>
  <si>
    <t xml:space="preserve">Сумма целых чисел по вопросам 6.1 и 7.1 делится на 2, округляется до целого числа =  количество баллов по показателю 1.3. 
При автоматизированном расчете результатов анкетирования в случаях, когда число лиц, ответивших «да» на 6 и/или 7 вопрос анкеты, равно 0, количество баллов по вопросам 6.1 и/или 7.1 равно 0. </t>
  </si>
  <si>
    <t>Количество единиц суммируется (макс. кол-во единиц 13). Полученное число умножается на 20 = количество баллов.
Если количество единиц 5 и более = 100 баллов.</t>
  </si>
  <si>
    <t>Результат по показателю 2.2 равен (2.2.1+2.2.2)/2 (Полученные баллы складываются, их сумма делится на 2, результат округляется до целого числа = количество баллов).</t>
  </si>
  <si>
    <t>К2=(0,3×П21 + 0,4×П22 + 0,3×П23)</t>
  </si>
  <si>
    <t xml:space="preserve">Рассчитывается от числа лиц, ответивших «нет» на  вопрос анкеты 9.2а: В  медицинской организации обеспечены условия доступности для лиц с ограниченными возможностями? 
По каждому из условий присваивается 0 или 1  (Если количество неудовлетворенных 30% и более -0, если менее 30%-1).
</t>
  </si>
  <si>
    <t xml:space="preserve">Рассчитывается от числа лиц, ответивших «нет» на  вопрос анкеты 9.2: В медицинской организации обеспечены условия доступности для лиц с ограниченными возможностями?   По каждому из условий присваивается 0 или 1  (Если количество неудовлетворенных 30% и более -0, если менее 30%-1).
</t>
  </si>
  <si>
    <t>К3=(0,3×П31 + 0,4×П32 + 0,3× П33)</t>
  </si>
  <si>
    <t>Вычисляется % положительных ответов от числа лиц, ответивших «плановая» на 1 вопрос анкеты, полученный результат округляется до целого числа.</t>
  </si>
  <si>
    <t>К4=(0,4×П41 + 0,4×П42 + 0,2×П43)</t>
  </si>
  <si>
    <t>П41</t>
  </si>
  <si>
    <t>П42</t>
  </si>
  <si>
    <t>П43</t>
  </si>
  <si>
    <t>П31</t>
  </si>
  <si>
    <t>К5=(0,3×П51 + 0,2×П52 + 0,5×П53)</t>
  </si>
  <si>
    <t>1.2.1.Наличие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</si>
  <si>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1.1.1. Соответствие информации о деятельности организации (учреждения), размещенной на информационных стендах в помещении организации (учреждения), ее содержанию и порядку (форме) размещения, установленным нормативными правовыми актами</t>
  </si>
  <si>
    <t>Соответствие информации о деятельности организации (учреждения), размещенной на общедоступных информационных ресурсах, ее содержанию и порядку (форме) размещения, установленным нормативными правовыми актами: 
- на информационных стендах в помещении организации (учреждения);
- на официальном сайте организации (учреждения) в информационно-телекоммуникационной сети "Интернет" (далее - официальный сайт организации (учреждения). (Пинф)</t>
  </si>
  <si>
    <t xml:space="preserve">1.1.2. Соответствие информации о деятельности организации (учреждения), размещенной на официальном сайте организации (учреждения) в информационно-телекоммуникационной сети "Интернет", ее содержанию и порядку (форме) размещения, установленным нормативными правовыми актами </t>
  </si>
  <si>
    <t>Время ожидания предоставления услуги (своевременность предоставления услуги в соответствии с записью на прием к специалисту организации (учреждения) для получения услуги, графиком прихода социального работника на дом и пр.) (Пожид)</t>
  </si>
  <si>
    <t>2.2.1. Время ожидания предоставления услуги (своевременность предоставления услуги в соответствии с записью на прием к специалисту организации (учреждения) для получения услуги, графиком прихода социального работника на дом и пр.) (Ссвоевр)</t>
  </si>
  <si>
    <t>Доля получателей услуг, удовлетворенных доброжелательностью, вежливостью работников организации (учреждения), обеспечивающих первичный контакт и информирование получателя услуги (работники регистратуры, справочной, приемного отделения и прочие работники) при непосредственном обращении в организацию  (в % от общего числа опрошенных получателей услуг) (Пперв.конт уд)</t>
  </si>
  <si>
    <t>4.1.1. Удовлетворенность доброжелательностью, вежливостью работников организации (учреждения), обеспечивающих первичный контакт и информирование получателя услуги (работники регистратуры, справочной, приемного отделения и прочие работники) при непосредственном обращении в организацию</t>
  </si>
  <si>
    <t xml:space="preserve">4.2.1. Удовлетворенность доброжелательностью, вежливостью работников организации (учреждения), обеспечивающих непосредственное оказание услуги (социальные работники, работники, осуществляющие экспертно-реабилитационную диагностику, и прочие работники) при обращении в организацию (учреждение) </t>
  </si>
  <si>
    <t xml:space="preserve">4.3.1. Удовлетворенность доброжелательностью, вежливостью работников организации (учреждения)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получение консультации по оказываемым услугам и пр.) </t>
  </si>
  <si>
    <t>число получателей услуг, удовлетворенных доброжелательностью, вежливостью работников организации (учреждения)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получение консультации по оказываемым услугам и пр.)  (Чобщ)</t>
  </si>
  <si>
    <t>число  получателей услуг, удовлетворенных доброжелательностью, вежливостью работников организации (учреждения), обеспечивающих непосредственное оказание услуги (социальные работники, работники, осуществляющие экспертно-реабилитационную диагностику, и прочие работники) при обращении в организацию (учреждение) ( Чобщ)</t>
  </si>
  <si>
    <t>число получателей услуг, удовлетворенных доброжелательностью, вежливостью работников организации (учреждения), обеспечивающих первичный контакт и информирование получателя услуги (работники регистратуры, справочной, приемного отделения и прочие работники) при непосредственном обращении в организацию ( Чобщ)</t>
  </si>
  <si>
    <t xml:space="preserve">П42. </t>
  </si>
  <si>
    <t>Доля получателей услуг, удовлетворенных организационными условиями оказания услуг - графиком работы организации (учреждения) (подразделения, отдельных специалистов, графиком прихода социального работника на дом и др.)  (в % от общего числа опрошенных получателей услуг) (Порг.услуд)</t>
  </si>
  <si>
    <t>5.2.1. Удовлетворенность получателей услуг организационными условиями оказания услуг - графиком работы организации социальной сферы (подразделения, отдельных специалистов, графиком прихода социального работника на дом и прочее)</t>
  </si>
  <si>
    <t>число получателей услуг, удовлетворенных графиком работы организации социальной сферы (подразделения, отдельных специалистов, графиком прихода социального работника на дом и прочее) (Чобщ)</t>
  </si>
  <si>
    <t>Доля получателей услуг, удовлетворенных в целом условиями оказания услуг в организации (учреждении)  (в % от общего числа опрошенных получателей услуг) (Пуд)</t>
  </si>
  <si>
    <t>число  получателей услуг, удовлетворенных в целом условиями оказания услуг в организации (учреждении) (Ууд), по отношению к числу опрошенных  получателей услуг, ответивших на соответствующий вопрос анкеты (Чобщ)</t>
  </si>
  <si>
    <t>Доля получателей услуг, удовлетворенных доброжелательностью, вежливостью работников организации (учреждения), обеспечивающих непосредственное оказание услуги (социальные работники, работники, осуществляющие экспертно-реабилитационную диагностику, и прочие работники) при обращении в организацию (учреждение)  (в % от общего числа опрошенных получателей услуг) (Показ.услугуд)</t>
  </si>
  <si>
    <t>Доля получателей услуг, удовлетворенных доброжелательностью, вежливостью работников организации (учреждения)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получение консультации по оказываемым услугам и пр.)  (в % от общего числа опрошенных получателей услуг) (Пвежл.дистуд)</t>
  </si>
  <si>
    <t>2.1.1. Обеспечение в организации (учреждении) комфортных условий для предоставления услуг:</t>
  </si>
  <si>
    <t>2.3.1. Доля получателей услуг удовлетворенных комфортностью предоставления услуг (в % от общего числа опрошенных получателей услуг)</t>
  </si>
  <si>
    <t>3.1.1. Оборудование помещений организации (учреждения) и прилегающей к организации (учреждению) территории с учетом доступности для инвалидов::</t>
  </si>
  <si>
    <t>3.2.1. Обеспечение в организации (учреждении) условий доступности, позволяющих инвалидам получать услуги наравне с другими:</t>
  </si>
  <si>
    <t>Рассчитывается от числа лиц, ответивших «нет» на вопрос анкеты 4.2 (вопросы анкеты 3.2. - для санаториев и психиатрических больниц). В медицинской организации обеспечены условия доступности для лиц с ограниченными возможностями? По  каждому из условий присваивается 0 или 1. (Если количество неудовлетворенных 30% и более -0, если менее 30%-1).
Количество единиц суммируется.
Полученный результат умножается на 20 = количество баллов. При автоматизированном расчете результатов анкетирования в случае, когда число лиц, ответивших «нет» на вопрос анкеты 4.2 (3.2 - для санаториев и психиатрических больниц) равно 0 – количество баллов равно 0.
Маскимальное значение - 100 баллов. (Автоматизированный расчет результатов анкетирования 60)</t>
  </si>
  <si>
    <t>7) о материально-техническом обеспечении предоставления социальных услуг (наличии оборудованных помещений для предоставления социальных услуг, в том числе библиотек, объектов спорта, средств обучения и воспитания, условиях питания и обеспечения охраны здоровья получателей социальных услуг, доступе к информационным системам в сфере социального обслуживания и сети "Интернет");</t>
  </si>
  <si>
    <t>8) о количестве свободных мест для приема получателей социальных услуг по формам социального обслуживания, финансируемых за счет бюджетных ассигнований бюджетов субъектов Российской Федерации, и количестве свободных мест для приема получателей социальных услуг по формам социального обслуживания за плату, частичную плату в соответствии с договорами о предоставлении социальных услуг за счет средств физических лиц и (или) юридических лиц;</t>
  </si>
  <si>
    <t>9) об объеме предоставляемых социальных услуг за счет бюджетных ассигнований бюджетов субъектов Российской Федерации и за плату, частичную плату в соответствии с договорами о предоставлении социальных услуг за счет средств физических лиц и (или) юридических лиц;</t>
  </si>
  <si>
    <t>10) о наличии лицензий на осуществление деятельности, подлежащей лицензированию в соответствии с законодательством Российской Федерации (с приложением электронного образа документов);</t>
  </si>
  <si>
    <t>11) о финансово-хозяйственной деятельности (с приложением электронного образа плана финансово-хозяйственной деятельности);</t>
  </si>
  <si>
    <t>12) о правилах внутреннего распорядка для получателей социальных услуг, правилах внутреннего трудового распорядка, коллективном договоре (с приложение электронного образа документов);</t>
  </si>
  <si>
    <t>13) о наличии предписаний органов, осуществляющих государственный контроль в сфере социального обслуживания, и отчетов об исполнении указанных предписаний;</t>
  </si>
  <si>
    <t xml:space="preserve">14) информация о проведении независимой оценки качества (в т.ч. сроки проведения независимой оценки качества, количественные результаты оценки, планы по устранению выявленных недостатков) </t>
  </si>
  <si>
    <t>15) об иной информации, которая размещается, опубликовывается по решению организации социального обслуживания и (или) размещение, опубликование которой является обязательным в соответствии с законодательством Российской Федерации</t>
  </si>
  <si>
    <t>13) об уровне образования;</t>
  </si>
  <si>
    <t>14) о формах обучения;</t>
  </si>
  <si>
    <t>15) о нормативном сроке обучения;</t>
  </si>
  <si>
    <t>16) о сроке действия государственной аккредитации образовательной программы (при наличии государственной аккредитации);</t>
  </si>
  <si>
    <t>17) описание образовательной программы с приложением ее копии;</t>
  </si>
  <si>
    <t>18) об учебном плане с приложением его копии;</t>
  </si>
  <si>
    <t>19) аннотации к рабочим программам дисциплин (по каждой дисциплине в составе образовательной программы) с приложением их копий (при наличии);</t>
  </si>
  <si>
    <t>20) календарный учебный график с приложением его копии;</t>
  </si>
  <si>
    <t>21) о методических и иных документах, разработанных образовательной организацией для обеспечения образовательного процесса;</t>
  </si>
  <si>
    <t>22)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а также об использовании при реализации указанных образовательных программ электронного обучения и дистанционных образовательных технологий;</t>
  </si>
  <si>
    <t>23)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</si>
  <si>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24) о языках, на которых осуществляется образование (обучение);</t>
  </si>
  <si>
    <t>25) о федеральных государственных образовательных стандартах и об образовательных стандартах с приложением их копий (при наличии);</t>
  </si>
  <si>
    <t>26)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 электронной почты;</t>
  </si>
  <si>
    <t>27)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</si>
  <si>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28)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 обеспечение доступа в здания образовательной организации инвалидов и лиц с ограниченными возможностями здоровья; условия питания обучающихся, в том числе инвалидов и лиц с ограниченными возможностями здоровья; условия охраны здоровья обучающихся, в том числе инвалидов и лиц с ограниченными возможностями здоровья; доступ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электронные образовательные ресурсы,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наличие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</si>
  <si>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29)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</si>
  <si>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r>
      <t xml:space="preserve">30) о наличии и условиях предоставления обучающимся стипендий, мер социальной поддержки, о наличии общежития, интерната, </t>
    </r>
    <r>
      <rPr>
        <sz val="9"/>
        <color rgb="FF22272F"/>
        <rFont val="Times New Roman"/>
        <family val="1"/>
        <charset val="204"/>
      </rPr>
      <t>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о трудоустройстве выпускников</t>
    </r>
    <r>
      <rPr>
        <sz val="9"/>
        <color theme="1"/>
        <rFont val="Times New Roman"/>
        <family val="1"/>
        <charset val="204"/>
      </rPr>
      <t>;</t>
    </r>
  </si>
  <si>
    <t>31)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</si>
  <si>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32) о трудоустройстве выпускников;</t>
  </si>
  <si>
    <t>33) Размещен отчет о результатах самообследования</t>
  </si>
  <si>
    <t>34) Размещен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</si>
  <si>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35) 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</si>
  <si>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36) Размещены предписания органов, осуществляющих государственный контроль (надзор) в сфере образования, отчеты об исполнении таких предписаний (при наличии)</t>
  </si>
  <si>
    <t>37) Иная информация</t>
  </si>
  <si>
    <t>10)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</si>
  <si>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11) локальных нормативных актов, предусмотренных частью 2 статьи 30 Федерального закона «Об образовании в Российской Федерации», </t>
  </si>
  <si>
    <t>12) правил внутреннего распорядка обучающихся, правил внутреннего трудового распорядка и коллективного договора;</t>
  </si>
  <si>
    <t>13) об уровне образования;</t>
  </si>
  <si>
    <t>14) о формах обучения;</t>
  </si>
  <si>
    <t>16) о сроке действия государственной аккредитации образовательной программы (при наличии государственной аккредитации);</t>
  </si>
  <si>
    <t>17) описание образовательной программы с приложением ее копии;</t>
  </si>
  <si>
    <t>18) об учебном плане с приложением его копии;</t>
  </si>
  <si>
    <t>22)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а также об использовании при реализации указанных образовательных программ электронного обучения и дистанционных образовательных технологий;</t>
  </si>
  <si>
    <t>23)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</si>
  <si>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25) о федеральных государственных образовательных стандартах и об образовательных стандартах с приложением их копий (при наличии);</t>
  </si>
  <si>
    <t>26)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 электронной почты;</t>
  </si>
  <si>
    <t>27)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</si>
  <si>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28)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 обеспечение доступа в здания образовательной организации инвалидов и лиц с ограниченными возможностями здоровья; условия питания обучающихся, в том числе инвалидов и лиц с ограниченными возможностями здоровья; условия охраны здоровья обучающихся, в том числе инвалидов и лиц с ограниченными возможностями здоровья; доступ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электронные образовательные ресурсы,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наличие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</si>
  <si>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29)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</si>
  <si>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31)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</si>
  <si>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32) о трудоустройстве выпускников;</t>
  </si>
  <si>
    <r>
      <rPr>
        <b/>
        <sz val="9"/>
        <rFont val="Times New Roman"/>
        <family val="1"/>
        <charset val="204"/>
      </rPr>
      <t>Показатель «Время ожидания предоставления услуги» не  установлен.</t>
    </r>
    <r>
      <rPr>
        <sz val="9"/>
        <rFont val="Times New Roman"/>
        <family val="1"/>
        <charset val="204"/>
      </rPr>
      <t xml:space="preserve"> При расчете итогового значения критерия «Комфортность условий предоставления услуг»  для  организаций в сфере образования  используется расчетная величина  показателя (2.2), которая определяется  как среднее арифметическое количество баллов по установленным  показателям (2.1 и 2.3)</t>
    </r>
  </si>
  <si>
    <t>ликвидирована</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</si>
  <si>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</si>
  <si>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t>
  </si>
  <si>
    <t>Значение параметра</t>
  </si>
  <si>
    <t>Значение паратметра</t>
  </si>
  <si>
    <t>Число получателей услуг, удовлетворенных комфортностью предоставления услуг организацией социальной сферы</t>
  </si>
  <si>
    <t>число получателей услуг-инвалидов, удовлетворенных доступностью услуг для инвалидов  (Удост) , по отношению к  числу опрошенных  получателей услуг- инвали-дов, ответивших на соответствующий во-прос анкеты  (Чинв)</t>
  </si>
  <si>
    <t>число получателей услуг-инвалидов, удовлетворенных доступностью услуг для инвалидов</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</si>
  <si>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</si>
  <si>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</si>
  <si>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</si>
  <si>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число получателей услуг, которые готовы рекомендовать организацию родственникам и знакомым</t>
  </si>
  <si>
    <t>число получателей услуг, удовлетворенных организационными условиями предоставления услуг</t>
  </si>
  <si>
    <t>число  получателей услуг, удовлетворенных в целом условиями оказания услуг в организации социальной сферы</t>
  </si>
  <si>
    <t>- возможность сообщения о дате госпитализации электронным уведомлением</t>
  </si>
  <si>
    <t>П12  = Тдист × Сдист,			(1.2)
где Тдист – количество баллов за каждый дистанционный способ взаимодействия с получателями услуг  (по 30 баллов за каждый способ); 
Сдист – количество функционирующих дистанционных способов взаимодействия с получателями услуг, информация о которых размещена на официальном сайте организации социальной сферы.
При наличии и функционировании более трех дистанционных способов взаимодействия с получателями услуг показатель оценки качества принимает значение 100 баллов.</t>
  </si>
  <si>
    <t>Число получателей услуг, удовлетворенных открытостью, полнотой и доступностью информации о деятельности медицинской организации сферы, размещенной в помещениях медицинской организации</t>
  </si>
  <si>
    <t>Число получателей услуг, удовлетворенных открытостью, полнотой и доступностью информации о деятельности медицинской организации, размещенной на официальном сайте медицинской организации</t>
  </si>
  <si>
    <t>Значение критерия = 1.1 + 1.2 + 1.3 (максимальное значение 100 баллов) 
Рассчитывается с учетом значимость каждого показателя, характеризующего данный критерий</t>
  </si>
  <si>
    <t>5) доступность направления на госпитализацию (по телефону, при обращении в медицинскую организацию, электронным уведомлением сиспользованием информационно-телекоммуникационной
сети «Интернет»). 
1. по телефону,
2. при обращении в медицинскую
организацию,
3. электронным уведомлением с использованием информационно-телекоммуникационной сети «Интернет»)</t>
  </si>
  <si>
    <t>При ответе «плановая» на1 вопрос анкеты, по 1 единице присваивается за каждую возможность сообщения о дате госпитализации.</t>
  </si>
  <si>
    <t>Рассчитывается от числа лиц, ответивших «нет» на 2 вопрос анкеты. По каждому из условий: отсутствие свободных мест ожидания и состояние гардероба - вопрос 2.1 (Если количество неудовлетворенных 30% и более - 0, если менее 30% - 1).</t>
  </si>
  <si>
    <t>- возможность записи на прием к врачу с ис-пользованием информационно-телекоммуникационной сети «Интернет» на официальном сайте медицинской организации</t>
  </si>
  <si>
    <t>Рассчитывается от числа лиц, ответивших «нет» на 7 вопрос анкеты.
По каждому из условий: питание и действия персонала по уходу - вопрос 7.1, присваивается 0 или 1.
(Если количество неудовлетворенных 30% и более - 0, если менее 30% - 1).</t>
  </si>
  <si>
    <t>Число получателей услуг, удовлетворенных комфортностью условий предоставления услуг</t>
  </si>
  <si>
    <t>Пкомфуд =    Укомф / Чобщ ×100, (2.3)
 где
Укомф - число получателей услуг, удовлетворенных комфортностью предоставления услуг организацией социальной сферы;
Чобщ -  общее число опрошенных получателей услуг</t>
  </si>
  <si>
    <t>За каждое условие доступности присваивается 20 баллов = сумма баллов по показателю П31.
В случае, когда число лиц, ответивших «да» на вопрос анкеты 4.2 (в медицинской организации обеспечены условия доступности для лиц с ограниченными возможностями?)  больше 0, показатель 3.1. принимается равным усреднен-ным значениям (среднее арифметическое баллов, полученных методом опроса получателей (очно / онлайн), и баллов, полученных методом наблюдения  =  сумма баллов по показателю П31).</t>
  </si>
  <si>
    <t>- возможность предоставления инвалидам по слуху (слуху и зрению) услуг сурдопереводчика (тифлосурдопереводчика)</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</si>
  <si>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</si>
  <si>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медицинской организации в информаци-онно-телекоммуникационной сети «Интернет» для инвалидов по зрению</t>
  </si>
  <si>
    <t>За каждое условие доступности присваивается 20 баллов = сумма баллов по показателю П32.
В случае, когда число лиц, ответивших «да» на вопрос анкеты 4.2  (в медицинской организации обеспечены условия доступности для лиц с ограниченными возможностями?)  больше 0, показатель 3.3. принимается равным усредненным значениям (среднее арифметическое баллов, полученных методом опроса получателей (очно / онлайн), и баллов, полученных методом наблюдения  =  сумма баллов по показателю П32).</t>
  </si>
  <si>
    <t>За каждое условие доступности присваивается 20 баллов = сумма баллов по показателю 3.2 (в случае наличия 5 и более условий доступности, позволяющих инвалидам получать услуги наравне с другими = 100 баллов)
В случае, когда число лиц, ответивших «да» на вопрос анкеты 9.2  (в медицинской организации обеспечены условия доступности для лиц с ограниченными возможностями?)  больше 0, показатель 3.2. принимается равным усредненным значениям (среднее арифметическое баллов, полученных методом опроса получателей (очно / онлайн), и баллов, полученных методом наблюдения  =  сумма баллов по показателю П32).</t>
  </si>
  <si>
    <t>-</t>
  </si>
  <si>
    <t>3.3.1. Удовлетворенность доступностью услуг для инвалидов (вопрос анкеты 9.3)</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</si>
  <si>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</si>
  <si>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3.3.1.Удовлетворенность доступностью услуг для инвалидов (вопрос анкеты 4.3)</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</si>
  <si>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</si>
  <si>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услуг-инвалидов, удовлетворенных доступностью услуг для инвалидов</t>
  </si>
  <si>
    <t>Вычисляется % положительных ответов от числа лиц, ответивших «да» на 4 вопрос анкеты, полученный результат округляется до целого числа. Целое число = количество баллов</t>
  </si>
  <si>
    <t>Вычисляется % положительных ответов от числа лиц, ответивших «да» на вопрос 9 анкеты, полученный результат округляется до целого числа</t>
  </si>
  <si>
    <t>Вычисляется % положительных ответов от числа лиц, ответивших «плановая» на 1 вопрос анкеты, полученный результат округля-ется до целого числа.</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</si>
  <si>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</si>
  <si>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t>
  </si>
  <si>
    <t>Вычисляется % положительных ответов от общего числа анкет, полученный результат округляется до целого числа</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</si>
  <si>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</si>
  <si>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</si>
  <si>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</si>
  <si>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Вычисляется % положительных ответов от числа лиц, ответивших «да» на 12 вопрос анкеты, полученный результат округляется до целого числа. Целое число = количество баллов.</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</si>
  <si>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</si>
  <si>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получателей услуг, удовлетворенных доброжелательностью, вежливостью  работников медицинской организации, обеспечивающих первичный контакт и информирование получателя услуги</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</si>
  <si>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  получателей услуг, ответивших на соответствующий вопрос  анкеты</t>
  </si>
  <si>
    <t>Вычисляется % положительных ответов от числа лиц, ответивших «плановая» на 1 вопрос анкеты, полученный результат округляется до целого числа.
Учитываются ответы лиц, использующих телефон, кол-центр и регистратуру для записи на прием к врачу из ответов на вопросы 3.1 и 3.1а (сумма).</t>
  </si>
  <si>
    <t>4.2.1.Удовлетворенность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 (вопрос анкеты 5)</t>
  </si>
  <si>
    <t>4.3.1.Удовлетворенность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 (вопрос анкеты 12.1).</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</si>
  <si>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</si>
  <si>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</si>
  <si>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</si>
  <si>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</si>
  <si>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</si>
  <si>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t>
  </si>
  <si>
    <t>5.3.1.Удовлетворенность получателей услуг в целом условиями оказания услуг в организации социальной сферы
(вопрос анкеты 11)</t>
  </si>
  <si>
    <t>5.2.1 Удовлетворенность получателей услуг организационными условиями оказания услуг, например:
- наличием и понятностью навигации внутри организации социальной сферы;
- графиком работы организации социальной сферы (подразделения, отдельных специалистов, графиком прихода социального работника на дом и прочее) (вопрос анкеты 10)</t>
  </si>
  <si>
    <t>5.1.1.Готовность получателей услуг рекомен-довать организацию социальной сферы родст-венникам и знакомым
(вопрос анкеты 9)</t>
  </si>
  <si>
    <t>4.3.1.Удовлетворенность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 (вопрос анкеты 12.1)</t>
  </si>
  <si>
    <t>4.2.1.Удовлетворенность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 (вопрос анкеты 8)</t>
  </si>
  <si>
    <t>4.1.1.Удовлетворенность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 (вопрос анкеты 3)</t>
  </si>
  <si>
    <t>Вычисляется % положительных ответов от общего числа анкет, полученный результат округляется до целого числа. Целое число = количество баллов</t>
  </si>
  <si>
    <t>Число  получателей услуг, удовлетворенных в целом условиями оказания услуг в медицинской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</si>
  <si>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медицинской организации</t>
  </si>
  <si>
    <t xml:space="preserve">5.1.1.Готовность получателей услуг рекомен-довать организацию социальной сферы родст-венникам и знакомым
(вопрос анкеты 11).
</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</si>
  <si>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</si>
  <si>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5.2.1 Удовлетворенность получателей услуг организационными условиями оказания услуг, например:
- наличием и понятностью навигации внутри организации социальной сферы;
- графиком работы организации социальной сферы (подразделения, отдельных специали-стов, графиком прихода социального работника на дом и прочее) (вопрос анкеты 12)</t>
  </si>
  <si>
    <t xml:space="preserve">5.3.1.Удовлетворенность получателей услуг в целом условиями оказания услуг в организации социальной сферы
(вопрос анкеты 13)
</t>
  </si>
  <si>
    <t>Число  получателей услуг, удовлетворенных в целом условиями оказания услуг в медицинской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</si>
  <si>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</si>
  <si>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условий, в которых осуществляется образовательная деятельность</t>
  </si>
  <si>
    <t>Число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</si>
  <si>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Число  получателей услуг, удовлетворенных доброжелательностью, вежливостью работников образовательной организации, обеспечивающих непосредственное оказание услуги</t>
  </si>
  <si>
    <t xml:space="preserve">Число получателей образовательных услуг, удовлетворенных доброжелательностью, вежливостью работников образовательной организации при использовании дистанционных форм взаимодействия </t>
  </si>
  <si>
    <t>Число получателей услуг, которые готовы рекомендовать организацию родственникам и знакомым</t>
  </si>
  <si>
    <t>Число получателей образовательных услуг, удовлетворенных удобством графика работы организации</t>
  </si>
  <si>
    <t>Число  получателей образовательных  услуг, удовлетворенных в целом условиями оказания образовательных услуг в организации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</si>
  <si>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</si>
  <si>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t>
  </si>
  <si>
    <t>Число получателей услуг, которым услуга была предоставлена своевременно</t>
  </si>
  <si>
    <t>Число получателей услуг, удовлетворенных доброжелательностью, вежливостью работников организации (учреждения), обеспечивающих первичный контакт и информирование получателя услуги при непосредственном обращении в организацию</t>
  </si>
  <si>
    <t>Число  получателей услуг, удовлетворенных доброжелательностью, вежливостью работников организации (учреждения), обеспечивающих непосредственное оказание услуги при обращении в организацию (учреждение)</t>
  </si>
  <si>
    <t>Число получателей услуг, удовлетворенных доброжелательностью, вежливостью работников организации (учреждения) при использовании дистанционных форм взаимодействия</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</si>
  <si>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t>
  </si>
  <si>
    <t xml:space="preserve">Число получателей услуг, удовлетворенных графиком работы организации социальной сферы </t>
  </si>
  <si>
    <t>Число  получателей услуг, удовлетворенных в целом условиями оказания услуг в организации (учреждении)</t>
  </si>
  <si>
    <t xml:space="preserve">http://school10-apatity.ru/
</t>
  </si>
  <si>
    <t>http://apagimn.ucoz.ru/</t>
  </si>
  <si>
    <t xml:space="preserve">http://school4.apatity.ru/
</t>
  </si>
  <si>
    <t>школа5апатиты.рф</t>
  </si>
  <si>
    <t>http://www.school-14.net/</t>
  </si>
  <si>
    <t>http://school6.apatity.ru/</t>
  </si>
  <si>
    <t xml:space="preserve">http://school7-apatity.ru/
</t>
  </si>
  <si>
    <t>школа15апатиты.рф</t>
  </si>
  <si>
    <t xml:space="preserve">http://school3.aprec.ru/
</t>
  </si>
  <si>
    <t>http://www.hibgim.ru/</t>
  </si>
  <si>
    <t>http://www.kirovskschool7.ru/</t>
  </si>
  <si>
    <t>http://www.kirovskschool5.ru/</t>
  </si>
  <si>
    <t xml:space="preserve">https://titanschool.nubex.ru/
</t>
  </si>
  <si>
    <t xml:space="preserve">https://k-school2.ru/
</t>
  </si>
  <si>
    <t>http://kirovskschool10.ucoz.ru/</t>
  </si>
  <si>
    <t>http://school1monch.ucoz.net/</t>
  </si>
  <si>
    <t>http://superseven.ucoz.ru/</t>
  </si>
  <si>
    <t>www.school-8.com</t>
  </si>
  <si>
    <t>http://liceisizova.ucoz.ru/</t>
  </si>
  <si>
    <t xml:space="preserve">http://school10.edumonch.ru/
</t>
  </si>
  <si>
    <t>http://mbousoshsemen.lbihost.ru/</t>
  </si>
  <si>
    <t>http://gimnazia-monch.ucoz.ru/</t>
  </si>
  <si>
    <t>http://shcool14.ucoz.ru/</t>
  </si>
  <si>
    <t>http://kadet-murmansk.ru/</t>
  </si>
  <si>
    <t>http://www.mml.murmansk.su/</t>
  </si>
  <si>
    <t>http://school36.murmansk.su/</t>
  </si>
  <si>
    <t>http://roslshk.moy.su/</t>
  </si>
  <si>
    <t>http://sh4rosl.ru/</t>
  </si>
  <si>
    <t xml:space="preserve">http://www.mplmurmansk.ru/
</t>
  </si>
  <si>
    <t>http://www.murmanschool-37.ucoz.ru</t>
  </si>
  <si>
    <t>http://sc43murm.com.ru/</t>
  </si>
  <si>
    <t>http://school58.org.ru/</t>
  </si>
  <si>
    <t xml:space="preserve">http://murman-school44.ru/
</t>
  </si>
  <si>
    <t xml:space="preserve">https://gim7.murm.eduru.ru/
</t>
  </si>
  <si>
    <t>http://gymnaz1-murm.ru/</t>
  </si>
  <si>
    <t>http://www.school53.net/</t>
  </si>
  <si>
    <t>https://gimn5.murm.eduru.ru/</t>
  </si>
  <si>
    <t>http://murmanprg24.ucoz.ru/</t>
  </si>
  <si>
    <t xml:space="preserve">https://progimnaziya.murm.eduru.ru/
</t>
  </si>
  <si>
    <t>http://mou-school11.ucoz.ru/</t>
  </si>
  <si>
    <t>http://prog40.ru/</t>
  </si>
  <si>
    <t>http://mou16-murmansk.ru/index.php/ru/</t>
  </si>
  <si>
    <t>https://56school.ru/index.html</t>
  </si>
  <si>
    <t>school22mur.ru</t>
  </si>
  <si>
    <t>http://progimnaziya61.murm.eduru.ru/</t>
  </si>
  <si>
    <t>school27-murman.my1.ru</t>
  </si>
  <si>
    <t>школа13.рф</t>
  </si>
  <si>
    <t>http://gymn6.com.ru/</t>
  </si>
  <si>
    <t>murman-school33.ucoz.ru</t>
  </si>
  <si>
    <t>school23mur.ucoz.ru</t>
  </si>
  <si>
    <t>http://2gimn51.ru/</t>
  </si>
  <si>
    <t>www.gimnazia8.ru</t>
  </si>
  <si>
    <t>school34murmansk.ru</t>
  </si>
  <si>
    <t>www.murman-school21.ru</t>
  </si>
  <si>
    <t xml:space="preserve">gymnasium4.ru
</t>
  </si>
  <si>
    <t>gimn10.net</t>
  </si>
  <si>
    <t>gymnaz9.ucoz.ru</t>
  </si>
  <si>
    <t>http://school5.biz/</t>
  </si>
  <si>
    <t>www.лицей-2.рф</t>
  </si>
  <si>
    <t>https://skole31.murm.eduru.ru/</t>
  </si>
  <si>
    <t xml:space="preserve">https://school49.murm.eduru.ru/d/struktura_1
</t>
  </si>
  <si>
    <t>https://sosh45.murm.eduru.ru/</t>
  </si>
  <si>
    <t xml:space="preserve">gym3murmansk.ucoz.ru
</t>
  </si>
  <si>
    <t>http://school28.ucoz.ru/</t>
  </si>
  <si>
    <t xml:space="preserve">murmansk57.ru
</t>
  </si>
  <si>
    <t>s20murmansk.ucoz.ru</t>
  </si>
  <si>
    <t>school50.su</t>
  </si>
  <si>
    <t>school38-murm.ru</t>
  </si>
  <si>
    <t>mschool1.ru</t>
  </si>
  <si>
    <t xml:space="preserve">my-school18.ucoz.ru
</t>
  </si>
  <si>
    <t>murmanschool26.ru</t>
  </si>
  <si>
    <t>http://pioneer-school.ru/</t>
  </si>
  <si>
    <t>https://sch41.murm.eduru.ru/</t>
  </si>
  <si>
    <t>www.school42.znaet.ru</t>
  </si>
  <si>
    <t>http://fgkousosh151.ucoz.org/</t>
  </si>
  <si>
    <t>https://sch21olen.edusite.ru/</t>
  </si>
  <si>
    <t>school7.clan.su</t>
  </si>
  <si>
    <t>schoololen4.my1.ru</t>
  </si>
  <si>
    <t xml:space="preserve">s13olen.edusite.ru
</t>
  </si>
  <si>
    <t>www.protoki22.ru</t>
  </si>
  <si>
    <t>pzschool4.ucoz.ru</t>
  </si>
  <si>
    <t>https://pzschool3.murmanschool.ru/</t>
  </si>
  <si>
    <t>http://gym1.ucoz.ru/</t>
  </si>
  <si>
    <t>afrikshool.ucoz.ru</t>
  </si>
  <si>
    <t>http://mbougimnaziya.ru/</t>
  </si>
  <si>
    <t>http://school2zatopol.ucoz.ru/</t>
  </si>
  <si>
    <t>http://og280.51.i-schools.ru/</t>
  </si>
  <si>
    <t>сош266.рф</t>
  </si>
  <si>
    <t>polaria-1.ru</t>
  </si>
  <si>
    <t>school276.ru</t>
  </si>
  <si>
    <t>school279.murm.eduru.ru</t>
  </si>
  <si>
    <t>http://xn--269-5cd3cgu2f.xn--p1ai/</t>
  </si>
  <si>
    <t>http://oosh288.ouedu.ru/</t>
  </si>
  <si>
    <t>mbouoosh6.ru</t>
  </si>
  <si>
    <t>mbousosh5.ru</t>
  </si>
  <si>
    <t>12-school.ru</t>
  </si>
  <si>
    <t>my11school.narod.ru</t>
  </si>
  <si>
    <t>9-school.ru</t>
  </si>
  <si>
    <t xml:space="preserve">school8sever3.ru
</t>
  </si>
  <si>
    <t>http://www.severomorsk-school1.ru/</t>
  </si>
  <si>
    <t>сош2.рф</t>
  </si>
  <si>
    <t>http://7shkola.murm.eduru.ru/</t>
  </si>
  <si>
    <t>кадет51.рф</t>
  </si>
  <si>
    <t>severschool10.ru</t>
  </si>
  <si>
    <t>oshi.org.ru</t>
  </si>
  <si>
    <t>gimnazium1.murm.eduru.ru</t>
  </si>
  <si>
    <t>школа289.рф</t>
  </si>
  <si>
    <t>https://sosh284-ostrovnoy.nubex.ru/</t>
  </si>
  <si>
    <t>http://xn---51-5cdlanizql9ai3kve.xn--p1ai/</t>
  </si>
  <si>
    <t xml:space="preserve">school12les.ucoz.ru
</t>
  </si>
  <si>
    <t>school9kanda.ucoz.ru</t>
  </si>
  <si>
    <t>http://kand19school.my1.ru/</t>
  </si>
  <si>
    <t>niva-2.ru</t>
  </si>
  <si>
    <t xml:space="preserve">http://www.school11zarechensk.narod.ru/index.htm
</t>
  </si>
  <si>
    <t xml:space="preserve">school20luvenga.moy.su
</t>
  </si>
  <si>
    <t>school1-kanda.ucoz.ru</t>
  </si>
  <si>
    <t>school-beloe-mo.ucoz.ru</t>
  </si>
  <si>
    <t>hkola6-myrman.ucoz.ru</t>
  </si>
  <si>
    <t>kschool10.my1.ru</t>
  </si>
  <si>
    <t>http://school2-kand.ru</t>
  </si>
  <si>
    <t>https://alakurtti.school/</t>
  </si>
  <si>
    <t>https://school5kanda.ucoz.net/</t>
  </si>
  <si>
    <t>http://kovdorschool3.ucoz.ru/</t>
  </si>
  <si>
    <t>http://school2kovdor.ucoz.ru/</t>
  </si>
  <si>
    <t>http://yonski-school-4.ucoz.ru/</t>
  </si>
  <si>
    <t>http://mbou-1.ucoz.ru/</t>
  </si>
  <si>
    <t>https://shkolapushnoj.edusite.ru/</t>
  </si>
  <si>
    <t>http://tuloma-school.ucoz.ru/</t>
  </si>
  <si>
    <t>http://shonguy51.edusite.ru/</t>
  </si>
  <si>
    <t>https://mezhdu-school.ucoz.com</t>
  </si>
  <si>
    <t>http://school-tuman.ucoz.ru/</t>
  </si>
  <si>
    <t>https://kildinschool.nubex.ru/4842/</t>
  </si>
  <si>
    <t>https://kosoh45.edusite.ru/</t>
  </si>
  <si>
    <t>http://murmashischool.ucoz.ru/</t>
  </si>
  <si>
    <t>http://school2kola.ru/</t>
  </si>
  <si>
    <t>uloma-school.ucoz.ru</t>
  </si>
  <si>
    <t xml:space="preserve">molschool.narod.ru </t>
  </si>
  <si>
    <t>http://ura-school.ucoz.ru/</t>
  </si>
  <si>
    <t>http://zsosh.edusite.ru/</t>
  </si>
  <si>
    <t>http://lodeinoe.ucoz.ru/</t>
  </si>
  <si>
    <t>shcolaprich.ucoz.ru</t>
  </si>
  <si>
    <t>http://rsosh1.ucoz.ru/index/polnoe_i_sokrashhennoe_naimenovanie_ou/0-182</t>
  </si>
  <si>
    <t>http://lsoshlovozero.ucoz.ru/</t>
  </si>
  <si>
    <t>https://ksosh-123.nubex.ru/sveden/common/</t>
  </si>
  <si>
    <t>http://sch5pechenga.ucoz.ru/</t>
  </si>
  <si>
    <t>http://school-9.do.am/</t>
  </si>
  <si>
    <t>http://schoolliin.ucoz.ru/</t>
  </si>
  <si>
    <t>http://korzunovo7.murm.eduru.ru/</t>
  </si>
  <si>
    <t>http://nicscol3t.edusite.ru/index.html</t>
  </si>
  <si>
    <t>http://nickel-1.ucoz.ru/</t>
  </si>
  <si>
    <t>http://www.11ray.edusite.ru/</t>
  </si>
  <si>
    <t>http://zapol19.my1.ru/</t>
  </si>
  <si>
    <t>https://school-22.murm.eduru.ru/</t>
  </si>
  <si>
    <t>https://scool20.ucoz.ru/</t>
  </si>
  <si>
    <t>http://school4umba.edusite.ru/</t>
  </si>
  <si>
    <t>http://varzugaschool.edusite.ru/</t>
  </si>
  <si>
    <t>https://kirovskkcson.murm.socinfo.ru</t>
  </si>
  <si>
    <t>https://mykcson.ru</t>
  </si>
  <si>
    <t>http://kcsonpz.ucoz.ru</t>
  </si>
  <si>
    <t>https://kcson-umba.murm.socinfo.ru</t>
  </si>
  <si>
    <t>http://cso51.ru/</t>
  </si>
  <si>
    <t>http://www.gobuson-kovdor.ru</t>
  </si>
  <si>
    <t>https://sos-dd.ru/what/families/</t>
  </si>
  <si>
    <t>https://sos-dd.ru/what/villages/kandalaksha/</t>
  </si>
  <si>
    <t>http://пансионат-август.рф</t>
  </si>
  <si>
    <t>http://siyanie.my1.ru</t>
  </si>
  <si>
    <t>http://probuzhdenie51.ru</t>
  </si>
  <si>
    <t>Городская библиотека № 1</t>
  </si>
  <si>
    <t>http://www.mgounb.ru/</t>
  </si>
  <si>
    <t>https://www.libkids51.ru/</t>
  </si>
  <si>
    <t>http://blind-library.ru/</t>
  </si>
  <si>
    <t>https://murmanlib.ru/</t>
  </si>
  <si>
    <t>http://cdb-murmansk.ru/</t>
  </si>
  <si>
    <t>https://www.apatitylibr.ru/</t>
  </si>
  <si>
    <t>http://biblioteka-zb.ucoz.ru/</t>
  </si>
  <si>
    <t>https://kandacbs.ru/index.php/obshchaya-informatsiya/svedeniya-ob-uchrezhdenii</t>
  </si>
  <si>
    <t>http://bibliokirovsk.ru/</t>
  </si>
  <si>
    <t>http://kovdorbook.ru/</t>
  </si>
  <si>
    <t>https://www.kolabiblio.ru/</t>
  </si>
  <si>
    <t>http://bibliokinder.ru/</t>
  </si>
  <si>
    <t>http://www.momurmashi.ru</t>
  </si>
  <si>
    <t>http://kildinbiblio.murman.ru/</t>
  </si>
  <si>
    <t>http://www.bibmol.ru/</t>
  </si>
  <si>
    <t>http://xn----7sbbbaytbngiroah8des0n.xn--p1ai/ (библиотека-туманный.рф)</t>
  </si>
  <si>
    <t>http://revdabiblios.ru/</t>
  </si>
  <si>
    <t>http://monlib.ru</t>
  </si>
  <si>
    <t>http://www.ol-cbs.ru/</t>
  </si>
  <si>
    <t>http://www.cbspechenga.ru/</t>
  </si>
  <si>
    <t>http://xn----7sbcauocbeqi1bfmry.xn--p1ai/ (библиотека-пзори.рф)</t>
  </si>
  <si>
    <t>https://umba-mb.ru/</t>
  </si>
  <si>
    <t>https://biblyzato.murm.muzkult.ru/</t>
  </si>
  <si>
    <t>https://sevcbs.ru/main/</t>
  </si>
  <si>
    <t>8.9</t>
  </si>
  <si>
    <t>http://mood51.ru</t>
  </si>
  <si>
    <t>http://moptd51.ru</t>
  </si>
  <si>
    <t>https://mond51.ru</t>
  </si>
  <si>
    <t>http://mopnd.ru</t>
  </si>
  <si>
    <t>http://mgp1.ru/?razdel=2</t>
  </si>
  <si>
    <t>http://mgpol2.ru/</t>
  </si>
  <si>
    <t xml:space="preserve">http://detpo.ru/ </t>
  </si>
  <si>
    <t xml:space="preserve">murmansk-dp4.ru </t>
  </si>
  <si>
    <t>http://www.murdetpol5.ru</t>
  </si>
  <si>
    <t>https://rzdklinika51.ru/</t>
  </si>
  <si>
    <t>http://nuzkandalaksha.ru</t>
  </si>
  <si>
    <t>https://revdaendocrinology.wixsite.com/endocrynology</t>
  </si>
  <si>
    <t>https://murmansk.ldc.ru/mrt</t>
  </si>
  <si>
    <t>http://ddoctor51.ru/</t>
  </si>
  <si>
    <t>Среднее значение по всем организациям</t>
  </si>
  <si>
    <t>Рейтинг организаций по качеству условий оказания услуг в сфере социального обслуживания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</si>
</sst>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29" x14ac:knownFonts="1">
    <font>
      <sz val="11"/>
      <color theme="1"/>
      <name val="Calibri"/>
      <family val="2"/>
      <charset val="204"/>
      <scheme val="minor"/>
    </font>
    <font>
      <sz val="9"/>
      <color theme="1"/>
      <name val="Times New Roman"/>
      <family val="1"/>
      <charset val="204"/>
    </font>
    <font>
      <sz val="10"/>
      <name val="Arial"/>
      <family val="2"/>
      <charset val="204"/>
    </font>
    <font>
      <sz val="9"/>
      <name val="Times New Roman"/>
      <family val="1"/>
      <charset val="204"/>
    </font>
    <font>
      <u/>
      <sz val="11"/>
      <color theme="10"/>
      <name val="Calibri"/>
      <family val="2"/>
      <charset val="204"/>
      <scheme val="minor"/>
    </font>
    <font>
      <b/>
      <sz val="9"/>
      <name val="Times New Roman"/>
      <family val="1"/>
      <charset val="204"/>
    </font>
    <font>
      <sz val="11"/>
      <color theme="1"/>
      <name val="Times New Roman"/>
      <family val="1"/>
      <charset val="204"/>
    </font>
    <font>
      <sz val="10"/>
      <name val="Times New Roman"/>
      <family val="1"/>
      <charset val="204"/>
    </font>
    <font>
      <sz val="10"/>
      <color theme="1"/>
      <name val="Times New Roman"/>
      <family val="1"/>
      <charset val="204"/>
    </font>
    <font>
      <i/>
      <sz val="9"/>
      <color theme="1"/>
      <name val="Times New Roman"/>
      <family val="1"/>
      <charset val="204"/>
    </font>
    <font>
      <sz val="9"/>
      <color rgb="FF22272F"/>
      <name val="Times New Roman"/>
      <family val="1"/>
      <charset val="204"/>
    </font>
    <font>
      <sz val="8"/>
      <name val="Times New Roman"/>
      <family val="1"/>
      <charset val="204"/>
    </font>
    <font>
      <b/>
      <sz val="8"/>
      <name val="Times New Roman"/>
      <family val="1"/>
      <charset val="204"/>
    </font>
    <font>
      <sz val="8"/>
      <color theme="1"/>
      <name val="Times New Roman"/>
      <family val="1"/>
      <charset val="204"/>
    </font>
    <font>
      <b/>
      <u/>
      <sz val="9"/>
      <name val="Times New Roman"/>
      <family val="1"/>
      <charset val="204"/>
    </font>
    <font>
      <vertAlign val="subscript"/>
      <sz val="9"/>
      <name val="Times New Roman"/>
      <family val="1"/>
      <charset val="204"/>
    </font>
    <font>
      <b/>
      <sz val="10"/>
      <name val="Times New Roman"/>
      <family val="1"/>
      <charset val="204"/>
    </font>
    <font>
      <vertAlign val="superscript"/>
      <sz val="9"/>
      <name val="Times New Roman"/>
      <family val="1"/>
      <charset val="204"/>
    </font>
    <font>
      <sz val="8"/>
      <color rgb="FFFF0000"/>
      <name val="Times New Roman"/>
      <family val="1"/>
      <charset val="204"/>
    </font>
    <font>
      <sz val="9"/>
      <color rgb="FFFF0000"/>
      <name val="Times New Roman"/>
      <family val="1"/>
      <charset val="204"/>
    </font>
    <font>
      <b/>
      <sz val="9"/>
      <color theme="9" tint="-0.499984740745262"/>
      <name val="Times New Roman"/>
      <family val="1"/>
      <charset val="204"/>
    </font>
    <font>
      <sz val="9"/>
      <color theme="9" tint="-0.499984740745262"/>
      <name val="Times New Roman"/>
      <family val="1"/>
      <charset val="204"/>
    </font>
    <font>
      <sz val="11"/>
      <name val="Calibri"/>
      <family val="2"/>
      <charset val="204"/>
      <scheme val="minor"/>
    </font>
    <font>
      <sz val="11"/>
      <name val="Times New Roman"/>
      <family val="1"/>
      <charset val="204"/>
    </font>
    <font>
      <b/>
      <sz val="11"/>
      <color theme="1"/>
      <name val="Calibri"/>
      <family val="2"/>
      <charset val="204"/>
      <scheme val="minor"/>
    </font>
    <font>
      <b/>
      <sz val="9"/>
      <color theme="1"/>
      <name val="Times New Roman"/>
      <family val="1"/>
      <charset val="204"/>
    </font>
    <font>
      <sz val="10"/>
      <name val="Arial"/>
    </font>
    <font>
      <sz val="9"/>
      <color indexed="8"/>
      <name val="Arial"/>
    </font>
    <font>
      <sz val="9"/>
      <color indexed="8"/>
      <name val="Arial"/>
      <family val="2"/>
      <charset val="204"/>
    </font>
  </fonts>
  <fills count="16">
    <fill>
      <patternFill patternType="none"/>
    </fill>
    <fill>
      <patternFill patternType="gray125"/>
    </fill>
    <fill>
      <patternFill patternType="solid">
        <fgColor rgb="FFDBE4F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2" fillId="0" borderId="0"/>
    <xf numFmtId="0" fontId="4" fillId="0" borderId="0" applyNumberFormat="0" applyFill="0" applyBorder="0" applyAlignment="0" applyProtection="0"/>
    <xf numFmtId="0" fontId="26" fillId="0" borderId="0"/>
  </cellStyleXfs>
  <cellXfs count="511">
    <xf numFmtId="0" fontId="0" fillId="0" borderId="0" xfId="0"/>
    <xf numFmtId="9" fontId="5"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0" fontId="3" fillId="0" borderId="0" xfId="0" applyFont="1" applyFill="1" applyAlignment="1">
      <alignment vertical="top" wrapText="1"/>
    </xf>
    <xf numFmtId="49" fontId="3" fillId="0" borderId="1" xfId="0" applyNumberFormat="1" applyFont="1" applyFill="1" applyBorder="1" applyAlignment="1">
      <alignment horizontal="left" vertical="top" wrapText="1"/>
    </xf>
    <xf numFmtId="0" fontId="3" fillId="0" borderId="0" xfId="0" applyFont="1" applyFill="1" applyAlignment="1">
      <alignment horizontal="left" vertical="top" wrapText="1"/>
    </xf>
    <xf numFmtId="49" fontId="3" fillId="0" borderId="0" xfId="0" applyNumberFormat="1" applyFont="1" applyFill="1" applyAlignment="1">
      <alignment vertical="top" wrapText="1"/>
    </xf>
    <xf numFmtId="0" fontId="3" fillId="0" borderId="0" xfId="0" applyFont="1" applyFill="1" applyAlignment="1">
      <alignment horizontal="center" vertical="top" wrapText="1"/>
    </xf>
    <xf numFmtId="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center" vertical="top" wrapText="1"/>
    </xf>
    <xf numFmtId="0" fontId="5" fillId="0" borderId="0" xfId="0" applyFont="1" applyFill="1" applyAlignment="1">
      <alignment horizontal="center" vertical="top" wrapText="1"/>
    </xf>
    <xf numFmtId="0" fontId="3" fillId="0" borderId="1" xfId="0" applyFont="1" applyFill="1" applyBorder="1" applyAlignment="1">
      <alignment horizontal="left" vertical="center" wrapText="1"/>
    </xf>
    <xf numFmtId="0" fontId="3" fillId="0" borderId="6" xfId="0" applyFont="1" applyFill="1" applyBorder="1" applyAlignment="1">
      <alignment horizontal="center" vertical="top" wrapText="1"/>
    </xf>
    <xf numFmtId="0" fontId="3" fillId="0" borderId="4" xfId="0"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7" fillId="0" borderId="1" xfId="0" applyFont="1" applyBorder="1" applyAlignment="1">
      <alignment vertical="center" wrapText="1"/>
    </xf>
    <xf numFmtId="49" fontId="3" fillId="0" borderId="2" xfId="0" applyNumberFormat="1" applyFont="1" applyFill="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2"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vertical="top" wrapText="1"/>
    </xf>
    <xf numFmtId="1" fontId="5" fillId="4" borderId="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5" fillId="0" borderId="11"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9" fontId="5" fillId="0" borderId="3" xfId="0" applyNumberFormat="1" applyFont="1" applyFill="1" applyBorder="1" applyAlignment="1">
      <alignment horizontal="center" vertical="top" wrapText="1"/>
    </xf>
    <xf numFmtId="0" fontId="7" fillId="0" borderId="1" xfId="0" applyFont="1" applyBorder="1" applyAlignment="1">
      <alignment horizontal="center" vertical="center" wrapText="1"/>
    </xf>
    <xf numFmtId="0" fontId="3" fillId="0" borderId="0" xfId="0" applyFont="1" applyFill="1" applyAlignment="1">
      <alignment vertical="top"/>
    </xf>
    <xf numFmtId="0" fontId="3" fillId="0" borderId="1" xfId="0" applyFont="1" applyBorder="1" applyAlignment="1">
      <alignment vertical="center" wrapText="1"/>
    </xf>
    <xf numFmtId="0" fontId="3" fillId="0" borderId="2" xfId="0" applyFont="1" applyFill="1" applyBorder="1" applyAlignment="1">
      <alignment vertical="top" wrapText="1"/>
    </xf>
    <xf numFmtId="49" fontId="11"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1" fontId="11" fillId="0" borderId="1" xfId="1" applyNumberFormat="1"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0" fontId="11" fillId="0" borderId="0" xfId="0" applyFont="1" applyFill="1" applyAlignment="1">
      <alignment horizontal="center" vertical="top" wrapText="1"/>
    </xf>
    <xf numFmtId="1" fontId="12" fillId="4" borderId="1" xfId="0" applyNumberFormat="1" applyFont="1" applyFill="1" applyBorder="1" applyAlignment="1">
      <alignment horizontal="center" vertical="top" wrapText="1"/>
    </xf>
    <xf numFmtId="0" fontId="11"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3" fillId="0" borderId="6" xfId="0" applyFont="1" applyBorder="1" applyAlignment="1">
      <alignment vertical="center" wrapText="1"/>
    </xf>
    <xf numFmtId="0" fontId="3" fillId="0" borderId="1" xfId="0" applyFont="1" applyBorder="1" applyAlignment="1">
      <alignment horizontal="justify" vertical="center" wrapText="1"/>
    </xf>
    <xf numFmtId="9" fontId="3" fillId="0" borderId="4" xfId="0" applyNumberFormat="1" applyFont="1" applyFill="1" applyBorder="1" applyAlignment="1">
      <alignment horizontal="center" vertical="top" wrapText="1"/>
    </xf>
    <xf numFmtId="1" fontId="3" fillId="4" borderId="1" xfId="0" applyNumberFormat="1" applyFont="1" applyFill="1" applyBorder="1" applyAlignment="1">
      <alignment horizontal="center" vertical="top" wrapText="1"/>
    </xf>
    <xf numFmtId="1" fontId="3" fillId="4" borderId="2"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1" xfId="0" applyFont="1" applyFill="1" applyBorder="1" applyAlignment="1">
      <alignment vertical="top" wrapText="1"/>
    </xf>
    <xf numFmtId="0" fontId="3" fillId="0" borderId="2" xfId="0" applyFont="1" applyFill="1" applyBorder="1" applyAlignment="1">
      <alignment horizontal="center" vertical="top" wrapText="1"/>
    </xf>
    <xf numFmtId="49" fontId="3" fillId="0" borderId="2" xfId="0" applyNumberFormat="1" applyFont="1" applyFill="1" applyBorder="1" applyAlignment="1">
      <alignment vertical="top" wrapText="1"/>
    </xf>
    <xf numFmtId="0" fontId="3" fillId="0" borderId="6" xfId="0" applyFont="1" applyFill="1" applyBorder="1" applyAlignment="1">
      <alignment horizontal="center"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9" fontId="3" fillId="0" borderId="1" xfId="0" applyNumberFormat="1" applyFont="1" applyFill="1" applyBorder="1" applyAlignment="1">
      <alignment horizontal="center" vertical="top" wrapText="1"/>
    </xf>
    <xf numFmtId="1" fontId="5" fillId="4" borderId="2" xfId="0" applyNumberFormat="1" applyFont="1" applyFill="1" applyBorder="1" applyAlignment="1">
      <alignment horizontal="center" vertical="top" wrapText="1"/>
    </xf>
    <xf numFmtId="1" fontId="5" fillId="0" borderId="1" xfId="1"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top" wrapText="1"/>
    </xf>
    <xf numFmtId="0" fontId="1" fillId="7"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3" xfId="0" applyFont="1" applyFill="1" applyBorder="1" applyAlignment="1">
      <alignment vertical="top" wrapText="1"/>
    </xf>
    <xf numFmtId="49" fontId="3" fillId="0" borderId="5" xfId="0" applyNumberFormat="1" applyFont="1" applyFill="1" applyBorder="1" applyAlignment="1">
      <alignment vertical="top" wrapText="1"/>
    </xf>
    <xf numFmtId="0" fontId="3" fillId="0" borderId="6"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13" xfId="0" applyFont="1" applyFill="1" applyBorder="1" applyAlignment="1">
      <alignment horizontal="center" vertical="top" wrapText="1"/>
    </xf>
    <xf numFmtId="1" fontId="5" fillId="0" borderId="6" xfId="0" applyNumberFormat="1" applyFont="1" applyFill="1" applyBorder="1" applyAlignment="1">
      <alignment horizontal="center" vertical="top" wrapText="1"/>
    </xf>
    <xf numFmtId="1" fontId="3" fillId="0" borderId="6" xfId="0" applyNumberFormat="1" applyFont="1" applyFill="1" applyBorder="1" applyAlignment="1">
      <alignment horizontal="center" vertical="top" wrapText="1"/>
    </xf>
    <xf numFmtId="1" fontId="5" fillId="4" borderId="6" xfId="0" applyNumberFormat="1" applyFont="1" applyFill="1" applyBorder="1" applyAlignment="1">
      <alignment horizontal="center" vertical="top" wrapText="1"/>
    </xf>
    <xf numFmtId="0" fontId="16" fillId="5" borderId="1" xfId="0" applyFont="1" applyFill="1" applyBorder="1" applyAlignment="1">
      <alignment horizontal="center" vertical="top" wrapText="1"/>
    </xf>
    <xf numFmtId="0" fontId="16" fillId="5" borderId="1" xfId="0" applyFont="1" applyFill="1" applyBorder="1" applyAlignment="1">
      <alignment vertical="top" wrapText="1"/>
    </xf>
    <xf numFmtId="1" fontId="16" fillId="5" borderId="1" xfId="0" applyNumberFormat="1" applyFont="1" applyFill="1" applyBorder="1" applyAlignment="1">
      <alignment horizontal="center" vertical="top" wrapText="1"/>
    </xf>
    <xf numFmtId="0" fontId="16" fillId="5" borderId="0" xfId="0" applyFont="1" applyFill="1" applyAlignment="1">
      <alignment vertical="top" wrapText="1"/>
    </xf>
    <xf numFmtId="1" fontId="3" fillId="6" borderId="1" xfId="1" applyNumberFormat="1" applyFont="1" applyFill="1" applyBorder="1" applyAlignment="1">
      <alignment horizontal="center" vertical="top" wrapText="1"/>
    </xf>
    <xf numFmtId="1" fontId="3" fillId="6" borderId="1" xfId="0" applyNumberFormat="1" applyFont="1" applyFill="1" applyBorder="1" applyAlignment="1">
      <alignment horizontal="center" vertical="top" wrapText="1"/>
    </xf>
    <xf numFmtId="0" fontId="3" fillId="0" borderId="1" xfId="0" applyNumberFormat="1" applyFont="1" applyFill="1" applyBorder="1" applyAlignment="1">
      <alignment vertical="top" wrapText="1"/>
    </xf>
    <xf numFmtId="0" fontId="3" fillId="6" borderId="1" xfId="0" applyFont="1" applyFill="1" applyBorder="1" applyAlignment="1">
      <alignment horizontal="center" vertical="top" wrapText="1"/>
    </xf>
    <xf numFmtId="0" fontId="5" fillId="6" borderId="1" xfId="0" applyFont="1" applyFill="1" applyBorder="1" applyAlignment="1">
      <alignment horizontal="center" vertical="top" wrapText="1"/>
    </xf>
    <xf numFmtId="1" fontId="5" fillId="6"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9" fontId="3" fillId="0" borderId="1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1" fillId="4"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9" fontId="3" fillId="0" borderId="3" xfId="0"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center" vertical="top" wrapText="1"/>
    </xf>
    <xf numFmtId="0" fontId="5" fillId="7" borderId="1" xfId="0" applyFont="1" applyFill="1" applyBorder="1" applyAlignment="1">
      <alignment horizontal="center" vertical="top" wrapText="1"/>
    </xf>
    <xf numFmtId="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4" xfId="0" applyFont="1" applyFill="1" applyBorder="1" applyAlignment="1">
      <alignment horizontal="center" vertical="top" wrapText="1"/>
    </xf>
    <xf numFmtId="9" fontId="3" fillId="0" borderId="2" xfId="0" applyNumberFormat="1" applyFont="1" applyFill="1" applyBorder="1" applyAlignment="1">
      <alignment horizontal="center" vertical="top" wrapText="1"/>
    </xf>
    <xf numFmtId="9" fontId="3" fillId="0" borderId="8"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9"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18" fillId="0"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9" fontId="5" fillId="10" borderId="1" xfId="0" applyNumberFormat="1" applyFont="1" applyFill="1" applyBorder="1" applyAlignment="1">
      <alignment horizontal="center" vertical="top" wrapText="1"/>
    </xf>
    <xf numFmtId="0" fontId="5" fillId="10" borderId="6" xfId="0" applyFont="1" applyFill="1" applyBorder="1" applyAlignment="1">
      <alignment horizontal="center" vertical="top" wrapText="1"/>
    </xf>
    <xf numFmtId="0" fontId="5" fillId="10" borderId="4" xfId="0" applyFont="1" applyFill="1" applyBorder="1" applyAlignment="1">
      <alignment horizontal="center" vertical="top" wrapText="1"/>
    </xf>
    <xf numFmtId="1" fontId="5" fillId="10" borderId="1" xfId="0" applyNumberFormat="1" applyFont="1" applyFill="1" applyBorder="1" applyAlignment="1">
      <alignment horizontal="center" vertical="top" wrapText="1"/>
    </xf>
    <xf numFmtId="0" fontId="5" fillId="10" borderId="1" xfId="0" applyFont="1" applyFill="1" applyBorder="1" applyAlignment="1">
      <alignment vertical="top" wrapText="1"/>
    </xf>
    <xf numFmtId="0" fontId="5" fillId="10" borderId="0" xfId="0" applyFont="1" applyFill="1" applyAlignment="1">
      <alignment vertical="top" wrapText="1"/>
    </xf>
    <xf numFmtId="0" fontId="5" fillId="10"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16" fillId="11" borderId="1" xfId="0" applyFont="1" applyFill="1" applyBorder="1" applyAlignment="1">
      <alignment horizontal="center" vertical="top" wrapText="1"/>
    </xf>
    <xf numFmtId="0" fontId="16" fillId="11" borderId="1" xfId="0" applyFont="1" applyFill="1" applyBorder="1" applyAlignment="1">
      <alignment vertical="top" wrapText="1"/>
    </xf>
    <xf numFmtId="1" fontId="16" fillId="11" borderId="1" xfId="0" applyNumberFormat="1" applyFont="1" applyFill="1" applyBorder="1" applyAlignment="1">
      <alignment horizontal="center" vertical="top" wrapText="1"/>
    </xf>
    <xf numFmtId="0" fontId="16" fillId="11" borderId="0" xfId="0" applyFont="1" applyFill="1" applyAlignment="1">
      <alignment vertical="top" wrapText="1"/>
    </xf>
    <xf numFmtId="49" fontId="3" fillId="0" borderId="4" xfId="0" applyNumberFormat="1" applyFont="1" applyFill="1" applyBorder="1" applyAlignment="1">
      <alignment horizontal="left" vertical="top" wrapText="1"/>
    </xf>
    <xf numFmtId="49" fontId="19" fillId="6" borderId="4" xfId="0" applyNumberFormat="1" applyFont="1" applyFill="1" applyBorder="1" applyAlignment="1">
      <alignment horizontal="left" vertical="top" wrapText="1"/>
    </xf>
    <xf numFmtId="0" fontId="19" fillId="0" borderId="2" xfId="0" applyFont="1" applyFill="1" applyBorder="1" applyAlignment="1">
      <alignment horizontal="center" vertical="top" wrapText="1"/>
    </xf>
    <xf numFmtId="0" fontId="18" fillId="6" borderId="1" xfId="0" applyFont="1" applyFill="1" applyBorder="1" applyAlignment="1">
      <alignment horizontal="center" vertical="top" wrapText="1"/>
    </xf>
    <xf numFmtId="1" fontId="3" fillId="6" borderId="6" xfId="1" applyNumberFormat="1" applyFont="1" applyFill="1" applyBorder="1" applyAlignment="1">
      <alignment horizontal="center" vertical="top" wrapText="1"/>
    </xf>
    <xf numFmtId="1" fontId="3" fillId="6" borderId="6"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5" fillId="10" borderId="4" xfId="0" applyFont="1" applyFill="1" applyBorder="1" applyAlignment="1">
      <alignment horizontal="center" vertical="top" wrapText="1"/>
    </xf>
    <xf numFmtId="0" fontId="5" fillId="10" borderId="6"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9"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49" fontId="3" fillId="0" borderId="1" xfId="0" applyNumberFormat="1" applyFont="1" applyFill="1" applyBorder="1" applyAlignment="1">
      <alignment vertical="top" wrapText="1"/>
    </xf>
    <xf numFmtId="1" fontId="5" fillId="6" borderId="6" xfId="0" applyNumberFormat="1" applyFont="1" applyFill="1" applyBorder="1" applyAlignment="1">
      <alignment horizontal="center" vertical="top" wrapText="1"/>
    </xf>
    <xf numFmtId="1" fontId="5" fillId="10" borderId="6" xfId="0" applyNumberFormat="1" applyFont="1" applyFill="1" applyBorder="1" applyAlignment="1">
      <alignment horizontal="center" vertical="top" wrapText="1"/>
    </xf>
    <xf numFmtId="49" fontId="3" fillId="6" borderId="1" xfId="0" applyNumberFormat="1" applyFont="1" applyFill="1" applyBorder="1" applyAlignment="1">
      <alignment vertical="top" wrapText="1"/>
    </xf>
    <xf numFmtId="0" fontId="5" fillId="6" borderId="6" xfId="0" applyFont="1" applyFill="1" applyBorder="1" applyAlignment="1">
      <alignment horizontal="center" vertical="top" wrapText="1"/>
    </xf>
    <xf numFmtId="49" fontId="19" fillId="6" borderId="1" xfId="0" applyNumberFormat="1" applyFont="1" applyFill="1" applyBorder="1" applyAlignment="1">
      <alignment horizontal="left" vertical="top" wrapText="1"/>
    </xf>
    <xf numFmtId="0" fontId="5" fillId="8" borderId="0" xfId="0"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0" fontId="3" fillId="6" borderId="6" xfId="0" applyFont="1" applyFill="1" applyBorder="1" applyAlignment="1">
      <alignment horizontal="center" vertical="top" wrapText="1"/>
    </xf>
    <xf numFmtId="0" fontId="19" fillId="6" borderId="1" xfId="0" applyFont="1" applyFill="1" applyBorder="1" applyAlignment="1">
      <alignment vertical="top" wrapText="1"/>
    </xf>
    <xf numFmtId="49" fontId="19" fillId="6" borderId="1" xfId="0" applyNumberFormat="1" applyFont="1" applyFill="1" applyBorder="1" applyAlignment="1">
      <alignment vertical="top" wrapText="1"/>
    </xf>
    <xf numFmtId="49" fontId="1" fillId="0" borderId="1" xfId="0" applyNumberFormat="1" applyFont="1" applyBorder="1" applyAlignment="1">
      <alignment wrapText="1"/>
    </xf>
    <xf numFmtId="49" fontId="19" fillId="6" borderId="1" xfId="0" applyNumberFormat="1" applyFont="1" applyFill="1" applyBorder="1" applyAlignment="1">
      <alignment wrapText="1"/>
    </xf>
    <xf numFmtId="0" fontId="19" fillId="0" borderId="4" xfId="0" applyFont="1" applyFill="1" applyBorder="1" applyAlignment="1">
      <alignment horizontal="center" vertical="top" wrapText="1"/>
    </xf>
    <xf numFmtId="0" fontId="3" fillId="6" borderId="1"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1" fontId="5" fillId="11" borderId="1" xfId="0" applyNumberFormat="1" applyFont="1" applyFill="1" applyBorder="1" applyAlignment="1">
      <alignment horizontal="center" vertical="top" wrapText="1"/>
    </xf>
    <xf numFmtId="0" fontId="5" fillId="11" borderId="0" xfId="0" applyFont="1" applyFill="1" applyAlignment="1">
      <alignment vertical="top" wrapText="1"/>
    </xf>
    <xf numFmtId="0" fontId="3" fillId="10" borderId="1" xfId="0" applyFont="1" applyFill="1" applyBorder="1" applyAlignment="1">
      <alignment vertical="top" wrapText="1"/>
    </xf>
    <xf numFmtId="0" fontId="3" fillId="10" borderId="6" xfId="0" applyFont="1" applyFill="1" applyBorder="1" applyAlignment="1">
      <alignment vertical="top" wrapText="1"/>
    </xf>
    <xf numFmtId="0" fontId="3" fillId="6" borderId="1" xfId="0" applyNumberFormat="1" applyFont="1" applyFill="1" applyBorder="1" applyAlignment="1">
      <alignment vertical="top" wrapText="1"/>
    </xf>
    <xf numFmtId="0" fontId="19" fillId="6" borderId="1" xfId="0" applyFont="1" applyFill="1" applyBorder="1" applyAlignment="1">
      <alignment horizontal="center" vertical="top" wrapText="1"/>
    </xf>
    <xf numFmtId="0" fontId="5" fillId="11" borderId="1" xfId="0" applyFont="1" applyFill="1" applyBorder="1" applyAlignment="1">
      <alignment vertical="top" wrapText="1"/>
    </xf>
    <xf numFmtId="0" fontId="3"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3" xfId="0"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0" fontId="5"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10" borderId="1" xfId="0" applyFont="1" applyFill="1" applyBorder="1" applyAlignment="1">
      <alignment vertical="top" wrapText="1"/>
    </xf>
    <xf numFmtId="49" fontId="3" fillId="0" borderId="1" xfId="0" applyNumberFormat="1" applyFont="1" applyFill="1" applyBorder="1" applyAlignment="1">
      <alignment horizontal="center" vertical="top" wrapText="1"/>
    </xf>
    <xf numFmtId="0" fontId="5"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0" fontId="6"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6" xfId="0" applyFont="1" applyFill="1" applyBorder="1" applyAlignment="1">
      <alignment horizontal="center" vertical="top" wrapText="1"/>
    </xf>
    <xf numFmtId="1" fontId="3" fillId="0" borderId="1" xfId="0" applyNumberFormat="1" applyFont="1" applyFill="1" applyBorder="1" applyAlignment="1">
      <alignment horizontal="center" vertical="center" wrapText="1"/>
    </xf>
    <xf numFmtId="0" fontId="3" fillId="12" borderId="6" xfId="0" applyFont="1" applyFill="1" applyBorder="1" applyAlignment="1">
      <alignment horizontal="center" vertical="top" wrapText="1"/>
    </xf>
    <xf numFmtId="0" fontId="3" fillId="12" borderId="1" xfId="0"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1" fontId="5" fillId="12" borderId="1" xfId="0" applyNumberFormat="1" applyFont="1" applyFill="1" applyBorder="1" applyAlignment="1">
      <alignment horizontal="center" vertical="top" wrapText="1"/>
    </xf>
    <xf numFmtId="0" fontId="3" fillId="12" borderId="6" xfId="0" applyFont="1" applyFill="1" applyBorder="1" applyAlignment="1">
      <alignment horizontal="center" vertical="center" wrapText="1"/>
    </xf>
    <xf numFmtId="0" fontId="3" fillId="12" borderId="1" xfId="0" applyFont="1" applyFill="1" applyBorder="1" applyAlignment="1">
      <alignment horizontal="center" vertical="center" wrapText="1"/>
    </xf>
    <xf numFmtId="1" fontId="5" fillId="12" borderId="1" xfId="0" applyNumberFormat="1" applyFont="1" applyFill="1" applyBorder="1" applyAlignment="1">
      <alignment horizontal="center" vertical="center" wrapText="1"/>
    </xf>
    <xf numFmtId="1" fontId="3" fillId="12" borderId="1" xfId="0" applyNumberFormat="1" applyFont="1" applyFill="1" applyBorder="1" applyAlignment="1">
      <alignment horizontal="center" vertical="center" wrapText="1"/>
    </xf>
    <xf numFmtId="0" fontId="11" fillId="0" borderId="4"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1" fontId="1" fillId="14" borderId="1" xfId="0" applyNumberFormat="1" applyFont="1" applyFill="1" applyBorder="1" applyAlignment="1">
      <alignment horizontal="center" vertical="center"/>
    </xf>
    <xf numFmtId="0" fontId="1" fillId="14" borderId="1" xfId="0" applyFont="1" applyFill="1" applyBorder="1" applyAlignment="1">
      <alignment horizontal="center" vertical="top"/>
    </xf>
    <xf numFmtId="0" fontId="1" fillId="14" borderId="1" xfId="2" applyFont="1" applyFill="1" applyBorder="1" applyAlignment="1">
      <alignment horizontal="center" vertical="top"/>
    </xf>
    <xf numFmtId="0" fontId="11" fillId="14" borderId="1" xfId="0" applyFont="1" applyFill="1" applyBorder="1" applyAlignment="1">
      <alignment horizontal="center" vertical="top" wrapText="1"/>
    </xf>
    <xf numFmtId="0" fontId="3" fillId="0" borderId="0" xfId="0" applyFont="1" applyFill="1" applyAlignment="1">
      <alignment horizontal="center" vertical="center" wrapText="1"/>
    </xf>
    <xf numFmtId="0" fontId="24" fillId="14" borderId="1" xfId="2" applyFont="1" applyFill="1" applyBorder="1" applyAlignment="1">
      <alignment horizontal="left" vertical="top"/>
    </xf>
    <xf numFmtId="0" fontId="25" fillId="14" borderId="0" xfId="0" applyFont="1" applyFill="1" applyAlignment="1">
      <alignment vertical="top"/>
    </xf>
    <xf numFmtId="0" fontId="8" fillId="14" borderId="1" xfId="0" applyFont="1" applyFill="1" applyBorder="1" applyAlignment="1">
      <alignment horizontal="center" vertical="center"/>
    </xf>
    <xf numFmtId="0" fontId="8" fillId="14" borderId="6" xfId="0" applyFont="1" applyFill="1" applyBorder="1" applyAlignment="1">
      <alignment horizontal="center" vertical="center"/>
    </xf>
    <xf numFmtId="1" fontId="8" fillId="14" borderId="6" xfId="0" applyNumberFormat="1" applyFont="1" applyFill="1" applyBorder="1" applyAlignment="1">
      <alignment horizontal="center" vertical="center"/>
    </xf>
    <xf numFmtId="0" fontId="8" fillId="14" borderId="13" xfId="0" applyFont="1" applyFill="1" applyBorder="1" applyAlignment="1">
      <alignment vertical="center"/>
    </xf>
    <xf numFmtId="0" fontId="24" fillId="14" borderId="1" xfId="2" applyFont="1" applyFill="1" applyBorder="1" applyAlignment="1">
      <alignment vertical="top"/>
    </xf>
    <xf numFmtId="0" fontId="7" fillId="14" borderId="1" xfId="0" applyFont="1" applyFill="1" applyBorder="1" applyAlignment="1">
      <alignment vertical="center" wrapText="1"/>
    </xf>
    <xf numFmtId="49" fontId="3" fillId="14" borderId="1" xfId="0" applyNumberFormat="1" applyFont="1" applyFill="1" applyBorder="1" applyAlignment="1">
      <alignment horizontal="center" vertical="top" wrapText="1"/>
    </xf>
    <xf numFmtId="0" fontId="5" fillId="14" borderId="1" xfId="0" applyFont="1" applyFill="1" applyBorder="1" applyAlignment="1">
      <alignment vertical="top" wrapText="1"/>
    </xf>
    <xf numFmtId="0" fontId="3" fillId="14" borderId="1" xfId="0" applyFont="1" applyFill="1" applyBorder="1" applyAlignment="1">
      <alignment vertical="top" wrapText="1"/>
    </xf>
    <xf numFmtId="0" fontId="3" fillId="14" borderId="1" xfId="0" applyFont="1" applyFill="1" applyBorder="1" applyAlignment="1">
      <alignment horizontal="center" vertical="center" wrapText="1"/>
    </xf>
    <xf numFmtId="0" fontId="5" fillId="14"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14" borderId="0" xfId="0" applyFont="1" applyFill="1" applyAlignment="1">
      <alignment vertical="top" wrapText="1"/>
    </xf>
    <xf numFmtId="49" fontId="25" fillId="14" borderId="1" xfId="0" applyNumberFormat="1" applyFont="1" applyFill="1" applyBorder="1" applyAlignment="1">
      <alignment horizontal="center" vertical="top" wrapText="1"/>
    </xf>
    <xf numFmtId="49" fontId="25" fillId="14" borderId="6" xfId="0" applyNumberFormat="1" applyFont="1" applyFill="1" applyBorder="1" applyAlignment="1">
      <alignment horizontal="left" vertical="top" wrapText="1"/>
    </xf>
    <xf numFmtId="49" fontId="25" fillId="14" borderId="0" xfId="0" applyNumberFormat="1" applyFont="1" applyFill="1" applyAlignment="1">
      <alignment horizontal="center" vertical="top" wrapText="1"/>
    </xf>
    <xf numFmtId="1" fontId="25" fillId="14" borderId="1" xfId="0" applyNumberFormat="1" applyFont="1" applyFill="1" applyBorder="1" applyAlignment="1">
      <alignment horizontal="center" vertical="center" wrapText="1"/>
    </xf>
    <xf numFmtId="1" fontId="25" fillId="14" borderId="1" xfId="0" applyNumberFormat="1" applyFont="1" applyFill="1" applyBorder="1" applyAlignment="1">
      <alignment horizontal="center" vertical="top" wrapText="1"/>
    </xf>
    <xf numFmtId="1" fontId="25" fillId="14" borderId="4" xfId="0" applyNumberFormat="1" applyFont="1" applyFill="1" applyBorder="1" applyAlignment="1">
      <alignment vertical="top" wrapText="1"/>
    </xf>
    <xf numFmtId="1" fontId="25" fillId="14" borderId="1" xfId="0" applyNumberFormat="1" applyFont="1" applyFill="1" applyBorder="1" applyAlignment="1">
      <alignment horizontal="center" vertical="top"/>
    </xf>
    <xf numFmtId="1" fontId="24" fillId="14" borderId="1" xfId="2" applyNumberFormat="1" applyFont="1" applyFill="1" applyBorder="1" applyAlignment="1">
      <alignment horizontal="center" vertical="top"/>
    </xf>
    <xf numFmtId="0" fontId="3" fillId="0" borderId="1" xfId="0"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9"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164" fontId="27" fillId="0" borderId="1" xfId="1" applyNumberFormat="1" applyFont="1" applyBorder="1" applyAlignment="1">
      <alignment horizontal="center" vertical="top"/>
    </xf>
    <xf numFmtId="164" fontId="28" fillId="0" borderId="1" xfId="1" applyNumberFormat="1" applyFont="1" applyBorder="1" applyAlignment="1">
      <alignment horizontal="center" vertical="top"/>
    </xf>
    <xf numFmtId="0" fontId="3" fillId="0" borderId="0" xfId="0" applyFont="1" applyFill="1" applyAlignment="1">
      <alignment horizontal="center" vertical="top"/>
    </xf>
    <xf numFmtId="0" fontId="24" fillId="14" borderId="1" xfId="2" applyFont="1" applyFill="1" applyBorder="1" applyAlignment="1">
      <alignment horizontal="center" vertical="top"/>
    </xf>
    <xf numFmtId="0" fontId="25" fillId="14" borderId="0" xfId="0" applyFont="1" applyFill="1" applyAlignment="1">
      <alignment horizontal="center" vertical="top"/>
    </xf>
    <xf numFmtId="0" fontId="5" fillId="10" borderId="0" xfId="0" applyFont="1" applyFill="1" applyAlignment="1">
      <alignment horizontal="center" vertical="top" wrapText="1"/>
    </xf>
    <xf numFmtId="1" fontId="16" fillId="11" borderId="0" xfId="0" applyNumberFormat="1" applyFont="1" applyFill="1" applyAlignment="1">
      <alignment horizontal="center" vertical="top" wrapText="1"/>
    </xf>
    <xf numFmtId="164" fontId="27" fillId="0" borderId="1" xfId="3" applyNumberFormat="1" applyFont="1" applyBorder="1" applyAlignment="1">
      <alignment horizontal="center" vertical="top"/>
    </xf>
    <xf numFmtId="165" fontId="3" fillId="0" borderId="0" xfId="0" applyNumberFormat="1" applyFont="1" applyFill="1" applyAlignment="1">
      <alignment horizontal="center" vertical="top"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165" fontId="7" fillId="0"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5" fillId="5" borderId="1" xfId="0" applyFont="1" applyFill="1" applyBorder="1" applyAlignment="1">
      <alignment horizontal="center" vertical="top" wrapText="1"/>
    </xf>
    <xf numFmtId="1" fontId="5" fillId="5" borderId="1" xfId="0" applyNumberFormat="1" applyFont="1" applyFill="1" applyBorder="1" applyAlignment="1">
      <alignment horizontal="center" vertical="top" wrapText="1"/>
    </xf>
    <xf numFmtId="1" fontId="3" fillId="5" borderId="1" xfId="1" applyNumberFormat="1" applyFont="1" applyFill="1" applyBorder="1" applyAlignment="1">
      <alignment horizontal="center" vertical="top" wrapText="1"/>
    </xf>
    <xf numFmtId="1" fontId="3" fillId="5" borderId="1" xfId="0" applyNumberFormat="1" applyFont="1" applyFill="1" applyBorder="1" applyAlignment="1">
      <alignment horizontal="center" vertical="top" wrapText="1"/>
    </xf>
    <xf numFmtId="165" fontId="16" fillId="11" borderId="1" xfId="0" applyNumberFormat="1" applyFont="1" applyFill="1" applyBorder="1" applyAlignment="1">
      <alignment horizontal="center" vertical="top" wrapText="1"/>
    </xf>
    <xf numFmtId="165" fontId="5" fillId="15"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8" xfId="0" applyFont="1" applyFill="1" applyBorder="1" applyAlignment="1">
      <alignment horizontal="center" vertical="top" wrapText="1"/>
    </xf>
    <xf numFmtId="0" fontId="16" fillId="11" borderId="4" xfId="0" applyFont="1" applyFill="1" applyBorder="1" applyAlignment="1">
      <alignment horizontal="left" vertical="top" wrapText="1"/>
    </xf>
    <xf numFmtId="0" fontId="16" fillId="11" borderId="6" xfId="0" applyFont="1" applyFill="1" applyBorder="1" applyAlignment="1">
      <alignment horizontal="left" vertical="top" wrapText="1"/>
    </xf>
    <xf numFmtId="0" fontId="16" fillId="11" borderId="4" xfId="0" applyFont="1" applyFill="1" applyBorder="1" applyAlignment="1">
      <alignment horizontal="center" vertical="top" wrapText="1"/>
    </xf>
    <xf numFmtId="0" fontId="16" fillId="11" borderId="5" xfId="0" applyFont="1" applyFill="1" applyBorder="1" applyAlignment="1">
      <alignment horizontal="center" vertical="top" wrapText="1"/>
    </xf>
    <xf numFmtId="0" fontId="16" fillId="11" borderId="6" xfId="0" applyFont="1" applyFill="1" applyBorder="1" applyAlignment="1">
      <alignment horizontal="center" vertical="top" wrapText="1"/>
    </xf>
    <xf numFmtId="0" fontId="5" fillId="10" borderId="4" xfId="0" applyFont="1" applyFill="1" applyBorder="1" applyAlignment="1">
      <alignment horizontal="center" vertical="top" wrapText="1"/>
    </xf>
    <xf numFmtId="0" fontId="5" fillId="10" borderId="5" xfId="0" applyFont="1" applyFill="1" applyBorder="1" applyAlignment="1">
      <alignment horizontal="center" vertical="top" wrapText="1"/>
    </xf>
    <xf numFmtId="0" fontId="5" fillId="10" borderId="6" xfId="0" applyFont="1" applyFill="1" applyBorder="1" applyAlignment="1">
      <alignment horizontal="center" vertical="top" wrapText="1"/>
    </xf>
    <xf numFmtId="0" fontId="5" fillId="10" borderId="1" xfId="0" applyFont="1" applyFill="1" applyBorder="1" applyAlignment="1">
      <alignment vertical="top" wrapText="1"/>
    </xf>
    <xf numFmtId="0" fontId="5" fillId="0" borderId="9"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10" borderId="4" xfId="0" applyFont="1" applyFill="1" applyBorder="1" applyAlignment="1">
      <alignment vertical="top" wrapText="1"/>
    </xf>
    <xf numFmtId="0" fontId="5" fillId="10" borderId="6" xfId="0" applyFont="1" applyFill="1" applyBorder="1" applyAlignment="1">
      <alignment vertical="top" wrapText="1"/>
    </xf>
    <xf numFmtId="49" fontId="3" fillId="0" borderId="2" xfId="0" applyNumberFormat="1" applyFont="1" applyFill="1" applyBorder="1" applyAlignment="1">
      <alignment vertical="top" wrapText="1"/>
    </xf>
    <xf numFmtId="49" fontId="3" fillId="0" borderId="8" xfId="0" applyNumberFormat="1" applyFont="1" applyFill="1" applyBorder="1" applyAlignment="1">
      <alignment vertical="top" wrapText="1"/>
    </xf>
    <xf numFmtId="49" fontId="3" fillId="0" borderId="3" xfId="0" applyNumberFormat="1" applyFont="1" applyFill="1" applyBorder="1" applyAlignment="1">
      <alignment vertical="top" wrapText="1"/>
    </xf>
    <xf numFmtId="9" fontId="3" fillId="0" borderId="2" xfId="0" applyNumberFormat="1" applyFont="1" applyFill="1" applyBorder="1" applyAlignment="1">
      <alignment horizontal="center" vertical="top" wrapText="1"/>
    </xf>
    <xf numFmtId="9" fontId="3" fillId="0" borderId="8" xfId="0" applyNumberFormat="1" applyFont="1" applyFill="1" applyBorder="1" applyAlignment="1">
      <alignment horizontal="center" vertical="top" wrapText="1"/>
    </xf>
    <xf numFmtId="9" fontId="3" fillId="0" borderId="3" xfId="0" applyNumberFormat="1"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5" xfId="0" applyFont="1" applyFill="1" applyBorder="1" applyAlignment="1">
      <alignment horizontal="left" vertical="top" wrapText="1"/>
    </xf>
    <xf numFmtId="9" fontId="3" fillId="0" borderId="9" xfId="0" applyNumberFormat="1" applyFont="1" applyFill="1" applyBorder="1" applyAlignment="1">
      <alignment horizontal="center" vertical="top" wrapText="1"/>
    </xf>
    <xf numFmtId="9" fontId="3" fillId="0" borderId="10" xfId="0" applyNumberFormat="1" applyFont="1" applyFill="1" applyBorder="1" applyAlignment="1">
      <alignment horizontal="center" vertical="top" wrapText="1"/>
    </xf>
    <xf numFmtId="9" fontId="3" fillId="0" borderId="11"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8" fillId="3" borderId="4" xfId="0" applyFont="1" applyFill="1" applyBorder="1" applyAlignment="1">
      <alignment horizontal="center"/>
    </xf>
    <xf numFmtId="0" fontId="8" fillId="3" borderId="6" xfId="0" applyFont="1" applyFill="1" applyBorder="1" applyAlignment="1">
      <alignment horizontal="center"/>
    </xf>
    <xf numFmtId="49" fontId="5" fillId="0" borderId="1" xfId="0" applyNumberFormat="1" applyFont="1" applyFill="1" applyBorder="1" applyAlignment="1">
      <alignment horizontal="left" vertical="top" wrapText="1"/>
    </xf>
    <xf numFmtId="9" fontId="3" fillId="0" borderId="2"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25" fillId="14" borderId="4" xfId="0" applyFont="1" applyFill="1" applyBorder="1" applyAlignment="1">
      <alignment horizontal="left" vertical="top"/>
    </xf>
    <xf numFmtId="0" fontId="25" fillId="14" borderId="5" xfId="0" applyFont="1" applyFill="1" applyBorder="1" applyAlignment="1">
      <alignment horizontal="left" vertical="top"/>
    </xf>
    <xf numFmtId="0" fontId="25" fillId="14" borderId="6" xfId="0" applyFont="1" applyFill="1" applyBorder="1" applyAlignment="1">
      <alignment horizontal="left" vertical="top"/>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5" fillId="0" borderId="15"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4" xfId="0" applyFont="1" applyFill="1" applyBorder="1" applyAlignment="1">
      <alignment horizontal="left" wrapText="1"/>
    </xf>
    <xf numFmtId="0" fontId="5" fillId="0" borderId="5" xfId="0" applyFont="1" applyFill="1" applyBorder="1" applyAlignment="1">
      <alignment horizontal="left" wrapText="1"/>
    </xf>
    <xf numFmtId="0" fontId="5" fillId="0" borderId="6" xfId="0" applyFont="1" applyFill="1" applyBorder="1" applyAlignment="1">
      <alignment horizontal="left" wrapText="1"/>
    </xf>
    <xf numFmtId="0" fontId="3" fillId="0" borderId="1" xfId="0" applyFont="1" applyBorder="1" applyAlignment="1">
      <alignment horizontal="center" vertical="center"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9" fontId="3" fillId="0" borderId="2" xfId="0" applyNumberFormat="1" applyFont="1" applyFill="1" applyBorder="1" applyAlignment="1">
      <alignment horizontal="left" vertical="top" wrapText="1"/>
    </xf>
    <xf numFmtId="9" fontId="3" fillId="0" borderId="8" xfId="0" applyNumberFormat="1" applyFont="1" applyFill="1" applyBorder="1" applyAlignment="1">
      <alignment horizontal="left" vertical="top" wrapText="1"/>
    </xf>
    <xf numFmtId="9" fontId="3" fillId="0" borderId="10" xfId="0" applyNumberFormat="1"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2" xfId="0" applyFont="1" applyFill="1" applyBorder="1" applyAlignment="1">
      <alignment vertical="top" wrapText="1"/>
    </xf>
    <xf numFmtId="0" fontId="5" fillId="10" borderId="4" xfId="0" applyFont="1" applyFill="1" applyBorder="1" applyAlignment="1">
      <alignment horizontal="left" vertical="top" wrapText="1"/>
    </xf>
    <xf numFmtId="0" fontId="5" fillId="10" borderId="5" xfId="0" applyFont="1" applyFill="1" applyBorder="1" applyAlignment="1">
      <alignment horizontal="left" vertical="top" wrapText="1"/>
    </xf>
    <xf numFmtId="0" fontId="5" fillId="10" borderId="6" xfId="0" applyFont="1" applyFill="1" applyBorder="1" applyAlignment="1">
      <alignment horizontal="left" vertical="top" wrapText="1"/>
    </xf>
    <xf numFmtId="0" fontId="5" fillId="0" borderId="5" xfId="0" applyFont="1" applyFill="1" applyBorder="1" applyAlignment="1">
      <alignment horizontal="center" vertical="top" wrapText="1"/>
    </xf>
    <xf numFmtId="16" fontId="3" fillId="0" borderId="2" xfId="0" applyNumberFormat="1" applyFont="1" applyFill="1" applyBorder="1" applyAlignment="1">
      <alignment horizontal="center" vertical="top" wrapText="1"/>
    </xf>
    <xf numFmtId="16" fontId="3" fillId="0" borderId="8" xfId="0" applyNumberFormat="1" applyFont="1" applyFill="1" applyBorder="1" applyAlignment="1">
      <alignment horizontal="center" vertical="top" wrapText="1"/>
    </xf>
    <xf numFmtId="16" fontId="3" fillId="0" borderId="3" xfId="0" applyNumberFormat="1" applyFont="1" applyFill="1" applyBorder="1" applyAlignment="1">
      <alignment horizontal="center" vertical="top" wrapText="1"/>
    </xf>
    <xf numFmtId="0" fontId="24" fillId="14" borderId="4" xfId="2" applyFont="1" applyFill="1" applyBorder="1" applyAlignment="1">
      <alignment horizontal="center" vertical="top"/>
    </xf>
    <xf numFmtId="0" fontId="25" fillId="14" borderId="5" xfId="0" applyFont="1" applyFill="1" applyBorder="1" applyAlignment="1">
      <alignment horizontal="center" vertical="top"/>
    </xf>
    <xf numFmtId="0" fontId="25" fillId="14" borderId="6" xfId="0" applyFont="1" applyFill="1" applyBorder="1" applyAlignment="1">
      <alignment horizontal="center" vertical="top"/>
    </xf>
    <xf numFmtId="0" fontId="25" fillId="14" borderId="5" xfId="2" applyFont="1" applyFill="1" applyBorder="1" applyAlignment="1">
      <alignment horizontal="center" vertical="top"/>
    </xf>
    <xf numFmtId="0" fontId="25" fillId="14" borderId="6" xfId="2" applyFont="1" applyFill="1" applyBorder="1" applyAlignment="1">
      <alignment horizontal="center" vertical="top"/>
    </xf>
    <xf numFmtId="49" fontId="3" fillId="0" borderId="14" xfId="0" applyNumberFormat="1" applyFont="1" applyFill="1" applyBorder="1" applyAlignment="1">
      <alignment vertical="top" wrapText="1"/>
    </xf>
    <xf numFmtId="49" fontId="3" fillId="0" borderId="15" xfId="0" applyNumberFormat="1" applyFont="1" applyFill="1" applyBorder="1" applyAlignment="1">
      <alignment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9" fontId="3" fillId="0" borderId="1"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1" fontId="5" fillId="12" borderId="2" xfId="0" applyNumberFormat="1" applyFont="1" applyFill="1" applyBorder="1" applyAlignment="1">
      <alignment horizontal="center" vertical="top" wrapText="1"/>
    </xf>
    <xf numFmtId="1" fontId="5" fillId="12" borderId="8" xfId="0" applyNumberFormat="1" applyFont="1" applyFill="1" applyBorder="1" applyAlignment="1">
      <alignment horizontal="center" vertical="top" wrapText="1"/>
    </xf>
    <xf numFmtId="1" fontId="5" fillId="12" borderId="3" xfId="0" applyNumberFormat="1" applyFont="1" applyFill="1" applyBorder="1" applyAlignment="1">
      <alignment horizontal="center" vertical="top" wrapText="1"/>
    </xf>
    <xf numFmtId="49" fontId="3" fillId="0" borderId="13"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1" fontId="20" fillId="0" borderId="2" xfId="0" applyNumberFormat="1" applyFont="1" applyFill="1" applyBorder="1" applyAlignment="1">
      <alignment horizontal="center" vertical="top" wrapText="1"/>
    </xf>
    <xf numFmtId="1" fontId="20" fillId="0" borderId="8" xfId="0" applyNumberFormat="1" applyFont="1" applyFill="1" applyBorder="1" applyAlignment="1">
      <alignment horizontal="center" vertical="top" wrapText="1"/>
    </xf>
    <xf numFmtId="1" fontId="20" fillId="0" borderId="3" xfId="0" applyNumberFormat="1" applyFont="1" applyFill="1" applyBorder="1" applyAlignment="1">
      <alignment horizontal="center" vertical="top" wrapText="1"/>
    </xf>
    <xf numFmtId="1" fontId="5" fillId="0" borderId="2"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5" fillId="6" borderId="1" xfId="0" applyFont="1" applyFill="1" applyBorder="1" applyAlignment="1">
      <alignment horizontal="left" vertical="top" wrapText="1"/>
    </xf>
    <xf numFmtId="0" fontId="5" fillId="0" borderId="1" xfId="0" applyFont="1" applyFill="1" applyBorder="1" applyAlignment="1">
      <alignment horizontal="left" wrapText="1"/>
    </xf>
    <xf numFmtId="0" fontId="5" fillId="7" borderId="1" xfId="0" applyFont="1" applyFill="1" applyBorder="1" applyAlignment="1">
      <alignment horizontal="center" vertical="top" wrapText="1"/>
    </xf>
    <xf numFmtId="0" fontId="5" fillId="8" borderId="1"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19" fillId="0" borderId="2"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25" fillId="14" borderId="4" xfId="0" applyNumberFormat="1" applyFont="1" applyFill="1" applyBorder="1" applyAlignment="1">
      <alignment horizontal="left" vertical="top" wrapText="1"/>
    </xf>
    <xf numFmtId="49" fontId="25" fillId="14" borderId="5" xfId="0" applyNumberFormat="1" applyFont="1" applyFill="1" applyBorder="1" applyAlignment="1">
      <alignment horizontal="left" vertical="top" wrapText="1"/>
    </xf>
    <xf numFmtId="49" fontId="25" fillId="14" borderId="6" xfId="0" applyNumberFormat="1" applyFont="1" applyFill="1" applyBorder="1" applyAlignment="1">
      <alignment horizontal="left" vertical="top" wrapText="1"/>
    </xf>
    <xf numFmtId="0" fontId="5" fillId="10" borderId="1" xfId="0" applyFont="1" applyFill="1" applyBorder="1" applyAlignment="1">
      <alignment horizontal="left" vertical="top" wrapText="1"/>
    </xf>
    <xf numFmtId="0" fontId="5" fillId="0" borderId="1" xfId="0" applyFont="1" applyFill="1" applyBorder="1" applyAlignment="1">
      <alignment vertical="top" wrapText="1"/>
    </xf>
    <xf numFmtId="16"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5" fillId="6" borderId="1" xfId="0" applyFont="1" applyFill="1" applyBorder="1" applyAlignment="1">
      <alignment horizontal="left" wrapText="1"/>
    </xf>
    <xf numFmtId="0" fontId="5" fillId="11" borderId="1" xfId="0" applyFont="1" applyFill="1" applyBorder="1" applyAlignment="1">
      <alignment horizontal="left" vertical="top" wrapText="1"/>
    </xf>
    <xf numFmtId="0" fontId="5" fillId="11"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5" fillId="4" borderId="1" xfId="0" applyFont="1" applyFill="1" applyBorder="1" applyAlignment="1">
      <alignment horizontal="left" vertical="top" wrapText="1"/>
    </xf>
    <xf numFmtId="0" fontId="25" fillId="14" borderId="1" xfId="0" applyFont="1" applyFill="1" applyBorder="1" applyAlignment="1">
      <alignment horizontal="left" vertical="top"/>
    </xf>
    <xf numFmtId="0" fontId="3" fillId="0" borderId="2"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5" fillId="11" borderId="4" xfId="0" applyFont="1" applyFill="1" applyBorder="1" applyAlignment="1">
      <alignment horizontal="center" vertical="top" wrapText="1"/>
    </xf>
    <xf numFmtId="0" fontId="5" fillId="11" borderId="5"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6" xfId="0" applyFont="1" applyFill="1" applyBorder="1" applyAlignment="1">
      <alignment horizontal="left" vertical="top" wrapText="1"/>
    </xf>
    <xf numFmtId="0" fontId="3"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25" fillId="14" borderId="9" xfId="0" applyFont="1" applyFill="1" applyBorder="1" applyAlignment="1">
      <alignment horizontal="left" vertical="top"/>
    </xf>
    <xf numFmtId="0" fontId="25" fillId="14" borderId="12" xfId="0" applyFont="1" applyFill="1" applyBorder="1" applyAlignment="1">
      <alignment horizontal="left" vertical="top"/>
    </xf>
    <xf numFmtId="0" fontId="25" fillId="14" borderId="13" xfId="0" applyFont="1" applyFill="1" applyBorder="1" applyAlignment="1">
      <alignment horizontal="left" vertical="top"/>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wrapText="1"/>
    </xf>
    <xf numFmtId="1" fontId="25" fillId="14" borderId="2" xfId="0" applyNumberFormat="1" applyFont="1" applyFill="1" applyBorder="1" applyAlignment="1">
      <alignment horizontal="center" vertical="center" wrapText="1"/>
    </xf>
    <xf numFmtId="1" fontId="25" fillId="14" borderId="3" xfId="0" applyNumberFormat="1" applyFont="1" applyFill="1" applyBorder="1" applyAlignment="1">
      <alignment horizontal="center" vertical="center" wrapText="1"/>
    </xf>
    <xf numFmtId="1" fontId="25" fillId="14" borderId="4" xfId="0" applyNumberFormat="1" applyFont="1" applyFill="1" applyBorder="1" applyAlignment="1">
      <alignment horizontal="center" vertical="center" wrapText="1"/>
    </xf>
    <xf numFmtId="1" fontId="25" fillId="14" borderId="5" xfId="0" applyNumberFormat="1" applyFont="1" applyFill="1" applyBorder="1" applyAlignment="1">
      <alignment horizontal="center" vertical="center" wrapText="1"/>
    </xf>
    <xf numFmtId="1" fontId="25" fillId="14" borderId="6" xfId="0" applyNumberFormat="1" applyFont="1" applyFill="1" applyBorder="1" applyAlignment="1">
      <alignment horizontal="center" vertical="center" wrapText="1"/>
    </xf>
    <xf numFmtId="1" fontId="25" fillId="14" borderId="4" xfId="0" applyNumberFormat="1" applyFont="1" applyFill="1" applyBorder="1" applyAlignment="1">
      <alignment horizontal="center" vertical="top" wrapText="1"/>
    </xf>
    <xf numFmtId="1" fontId="25" fillId="14" borderId="6" xfId="0" applyNumberFormat="1" applyFont="1" applyFill="1" applyBorder="1" applyAlignment="1">
      <alignment horizontal="center" vertical="top" wrapText="1"/>
    </xf>
    <xf numFmtId="1" fontId="25" fillId="14" borderId="5" xfId="0" applyNumberFormat="1" applyFont="1" applyFill="1" applyBorder="1" applyAlignment="1">
      <alignment horizontal="center" vertical="top" wrapText="1"/>
    </xf>
    <xf numFmtId="1" fontId="24" fillId="14" borderId="4" xfId="2" applyNumberFormat="1" applyFont="1" applyFill="1" applyBorder="1" applyAlignment="1">
      <alignment horizontal="center" vertical="top"/>
    </xf>
    <xf numFmtId="1" fontId="25" fillId="14" borderId="5" xfId="0" applyNumberFormat="1" applyFont="1" applyFill="1" applyBorder="1" applyAlignment="1">
      <alignment horizontal="center" vertical="top"/>
    </xf>
    <xf numFmtId="1" fontId="25" fillId="14" borderId="6" xfId="0" applyNumberFormat="1" applyFont="1" applyFill="1" applyBorder="1" applyAlignment="1">
      <alignment horizontal="center" vertical="top"/>
    </xf>
    <xf numFmtId="1" fontId="5" fillId="0" borderId="2" xfId="0" applyNumberFormat="1" applyFont="1" applyFill="1" applyBorder="1" applyAlignment="1">
      <alignment horizontal="center" vertical="top" wrapText="1"/>
    </xf>
    <xf numFmtId="1" fontId="5" fillId="0" borderId="8" xfId="0" applyNumberFormat="1" applyFont="1" applyFill="1" applyBorder="1" applyAlignment="1">
      <alignment horizontal="center" vertical="top" wrapText="1"/>
    </xf>
    <xf numFmtId="1" fontId="5" fillId="0" borderId="3"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1" fillId="0" borderId="1" xfId="0" applyFont="1" applyBorder="1" applyAlignment="1">
      <alignment horizontal="left" vertical="center"/>
    </xf>
    <xf numFmtId="0" fontId="1" fillId="0" borderId="1" xfId="0" applyFont="1" applyFill="1" applyBorder="1" applyAlignment="1">
      <alignment horizontal="left"/>
    </xf>
    <xf numFmtId="49" fontId="12" fillId="13" borderId="2" xfId="0" applyNumberFormat="1" applyFont="1" applyFill="1" applyBorder="1" applyAlignment="1">
      <alignment horizontal="center" vertical="top" wrapText="1"/>
    </xf>
    <xf numFmtId="49" fontId="12" fillId="13" borderId="8" xfId="0" applyNumberFormat="1" applyFont="1" applyFill="1" applyBorder="1" applyAlignment="1">
      <alignment horizontal="center" vertical="top" wrapText="1"/>
    </xf>
    <xf numFmtId="49" fontId="12" fillId="13" borderId="3" xfId="0" applyNumberFormat="1" applyFont="1" applyFill="1" applyBorder="1" applyAlignment="1">
      <alignment horizontal="center" vertical="top"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6" fillId="5" borderId="4" xfId="0" applyFont="1" applyFill="1" applyBorder="1" applyAlignment="1">
      <alignment horizontal="left" vertical="top"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4" xfId="0" applyFont="1" applyFill="1" applyBorder="1" applyAlignment="1">
      <alignment horizontal="center" vertical="top" wrapText="1"/>
    </xf>
    <xf numFmtId="0" fontId="16" fillId="5" borderId="5" xfId="0" applyFont="1" applyFill="1" applyBorder="1" applyAlignment="1">
      <alignment horizontal="center" vertical="top" wrapText="1"/>
    </xf>
    <xf numFmtId="0" fontId="16" fillId="5" borderId="6" xfId="0" applyFont="1" applyFill="1" applyBorder="1" applyAlignment="1">
      <alignment horizontal="center" vertical="top" wrapText="1"/>
    </xf>
    <xf numFmtId="0" fontId="5" fillId="0" borderId="1" xfId="0" applyFont="1" applyFill="1" applyBorder="1" applyAlignment="1">
      <alignment horizontal="center" vertical="top" wrapText="1"/>
    </xf>
    <xf numFmtId="0" fontId="3" fillId="9" borderId="1" xfId="0" applyFont="1" applyFill="1" applyBorder="1" applyAlignment="1">
      <alignment horizontal="center" vertical="top" wrapText="1"/>
    </xf>
    <xf numFmtId="49" fontId="3" fillId="0" borderId="1" xfId="0" applyNumberFormat="1" applyFont="1" applyFill="1" applyBorder="1" applyAlignment="1">
      <alignment vertical="top" wrapText="1"/>
    </xf>
    <xf numFmtId="0" fontId="5" fillId="0" borderId="1" xfId="0" applyFont="1" applyFill="1" applyBorder="1" applyAlignment="1">
      <alignment horizontal="center" wrapText="1"/>
    </xf>
    <xf numFmtId="0" fontId="3" fillId="9" borderId="1" xfId="0" applyFont="1" applyFill="1" applyBorder="1" applyAlignment="1">
      <alignment horizontal="left" vertical="top" wrapText="1"/>
    </xf>
    <xf numFmtId="9" fontId="3" fillId="9" borderId="1" xfId="0" applyNumberFormat="1" applyFont="1" applyFill="1" applyBorder="1" applyAlignment="1">
      <alignment horizontal="center" vertical="top" wrapText="1"/>
    </xf>
    <xf numFmtId="9" fontId="3" fillId="0"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16" fillId="11" borderId="1" xfId="0" applyFont="1" applyFill="1" applyBorder="1" applyAlignment="1">
      <alignment horizontal="center" vertical="top" wrapText="1"/>
    </xf>
    <xf numFmtId="0" fontId="16" fillId="11" borderId="1" xfId="0" applyFont="1" applyFill="1" applyBorder="1" applyAlignment="1">
      <alignment horizontal="left" vertical="top" wrapText="1"/>
    </xf>
  </cellXfs>
  <cellStyles count="4">
    <cellStyle name="Гиперссылка" xfId="2" builtinId="8"/>
    <cellStyle name="Обычный" xfId="0" builtinId="0"/>
    <cellStyle name="Обычный_Лист1" xfId="1"/>
    <cellStyle name="Обычный_Лист1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andacbs.ru/index.php/obshchaya-informatsiya/svedeniya-ob-uchrezhdenii" TargetMode="External"/><Relationship Id="rId13" Type="http://schemas.openxmlformats.org/officeDocument/2006/relationships/hyperlink" Target="http://www.momurmashi.ru/" TargetMode="External"/><Relationship Id="rId18" Type="http://schemas.openxmlformats.org/officeDocument/2006/relationships/hyperlink" Target="http://monlib.ru/" TargetMode="External"/><Relationship Id="rId3" Type="http://schemas.openxmlformats.org/officeDocument/2006/relationships/hyperlink" Target="http://blind-library.ru/" TargetMode="External"/><Relationship Id="rId21" Type="http://schemas.openxmlformats.org/officeDocument/2006/relationships/hyperlink" Target="http://&#1073;&#1080;&#1073;&#1083;&#1080;&#1086;&#1090;&#1077;&#1082;&#1072;-&#1087;&#1079;&#1086;&#1088;&#1080;.&#1088;&#1092;/%20(&#1073;&#1080;&#1073;&#1083;&#1080;&#1086;&#1090;&#1077;&#1082;&#1072;-&#1087;&#1079;&#1086;&#1088;&#1080;.&#1088;&#1092;)" TargetMode="External"/><Relationship Id="rId7" Type="http://schemas.openxmlformats.org/officeDocument/2006/relationships/hyperlink" Target="http://biblioteka-zb.ucoz.ru/" TargetMode="External"/><Relationship Id="rId12" Type="http://schemas.openxmlformats.org/officeDocument/2006/relationships/hyperlink" Target="http://bibliokinder.ru/" TargetMode="External"/><Relationship Id="rId17" Type="http://schemas.openxmlformats.org/officeDocument/2006/relationships/hyperlink" Target="http://revdabiblios.ru/" TargetMode="External"/><Relationship Id="rId25" Type="http://schemas.openxmlformats.org/officeDocument/2006/relationships/printerSettings" Target="../printerSettings/printerSettings1.bin"/><Relationship Id="rId2" Type="http://schemas.openxmlformats.org/officeDocument/2006/relationships/hyperlink" Target="https://www.libkids51.ru/" TargetMode="External"/><Relationship Id="rId16" Type="http://schemas.openxmlformats.org/officeDocument/2006/relationships/hyperlink" Target="http://&#1073;&#1080;&#1073;&#1083;&#1080;&#1086;&#1090;&#1077;&#1082;&#1072;-&#1090;&#1091;&#1084;&#1072;&#1085;&#1085;&#1099;&#1081;.&#1088;&#1092;/%20(&#1073;&#1080;&#1073;&#1083;&#1080;&#1086;&#1090;&#1077;&#1082;&#1072;-&#1090;&#1091;&#1084;&#1072;&#1085;&#1085;&#1099;&#1081;.&#1088;&#1092;)" TargetMode="External"/><Relationship Id="rId20" Type="http://schemas.openxmlformats.org/officeDocument/2006/relationships/hyperlink" Target="http://www.cbspechenga.ru/" TargetMode="External"/><Relationship Id="rId1" Type="http://schemas.openxmlformats.org/officeDocument/2006/relationships/hyperlink" Target="http://www.mgounb.ru/" TargetMode="External"/><Relationship Id="rId6" Type="http://schemas.openxmlformats.org/officeDocument/2006/relationships/hyperlink" Target="https://www.apatitylibr.ru/" TargetMode="External"/><Relationship Id="rId11" Type="http://schemas.openxmlformats.org/officeDocument/2006/relationships/hyperlink" Target="https://www.kolabiblio.ru/" TargetMode="External"/><Relationship Id="rId24" Type="http://schemas.openxmlformats.org/officeDocument/2006/relationships/hyperlink" Target="https://sevcbs.ru/main/" TargetMode="External"/><Relationship Id="rId5" Type="http://schemas.openxmlformats.org/officeDocument/2006/relationships/hyperlink" Target="http://cdb-murmansk.ru/" TargetMode="External"/><Relationship Id="rId15" Type="http://schemas.openxmlformats.org/officeDocument/2006/relationships/hyperlink" Target="http://www.bibmol.ru/" TargetMode="External"/><Relationship Id="rId23" Type="http://schemas.openxmlformats.org/officeDocument/2006/relationships/hyperlink" Target="https://biblyzato.murm.muzkult.ru/" TargetMode="External"/><Relationship Id="rId10" Type="http://schemas.openxmlformats.org/officeDocument/2006/relationships/hyperlink" Target="http://kovdorbook.ru/" TargetMode="External"/><Relationship Id="rId19" Type="http://schemas.openxmlformats.org/officeDocument/2006/relationships/hyperlink" Target="http://www.ol-cbs.ru/" TargetMode="External"/><Relationship Id="rId4" Type="http://schemas.openxmlformats.org/officeDocument/2006/relationships/hyperlink" Target="https://murmanlib.ru/" TargetMode="External"/><Relationship Id="rId9" Type="http://schemas.openxmlformats.org/officeDocument/2006/relationships/hyperlink" Target="http://bibliokirovsk.ru/" TargetMode="External"/><Relationship Id="rId14" Type="http://schemas.openxmlformats.org/officeDocument/2006/relationships/hyperlink" Target="http://kildinbiblio.murman.ru/" TargetMode="External"/><Relationship Id="rId22" Type="http://schemas.openxmlformats.org/officeDocument/2006/relationships/hyperlink" Target="https://umba-mb.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urdetpol5.ru/" TargetMode="External"/><Relationship Id="rId13" Type="http://schemas.openxmlformats.org/officeDocument/2006/relationships/hyperlink" Target="http://ddoctor51.ru/" TargetMode="External"/><Relationship Id="rId3" Type="http://schemas.openxmlformats.org/officeDocument/2006/relationships/hyperlink" Target="https://mond51.ru/" TargetMode="External"/><Relationship Id="rId7" Type="http://schemas.openxmlformats.org/officeDocument/2006/relationships/hyperlink" Target="http://detpo.ru/" TargetMode="External"/><Relationship Id="rId12" Type="http://schemas.openxmlformats.org/officeDocument/2006/relationships/hyperlink" Target="https://murmansk.ldc.ru/mrt" TargetMode="External"/><Relationship Id="rId2" Type="http://schemas.openxmlformats.org/officeDocument/2006/relationships/hyperlink" Target="http://moptd51.ru/" TargetMode="External"/><Relationship Id="rId1" Type="http://schemas.openxmlformats.org/officeDocument/2006/relationships/hyperlink" Target="http://mood51.ru/" TargetMode="External"/><Relationship Id="rId6" Type="http://schemas.openxmlformats.org/officeDocument/2006/relationships/hyperlink" Target="http://mgpol2.ru/" TargetMode="External"/><Relationship Id="rId11" Type="http://schemas.openxmlformats.org/officeDocument/2006/relationships/hyperlink" Target="https://revdaendocrinology.wixsite.com/endocrynology" TargetMode="External"/><Relationship Id="rId5" Type="http://schemas.openxmlformats.org/officeDocument/2006/relationships/hyperlink" Target="http://mgp1.ru/?razdel=2" TargetMode="External"/><Relationship Id="rId10" Type="http://schemas.openxmlformats.org/officeDocument/2006/relationships/hyperlink" Target="http://nuzkandalaksha.ru/" TargetMode="External"/><Relationship Id="rId4" Type="http://schemas.openxmlformats.org/officeDocument/2006/relationships/hyperlink" Target="http://mopnd.ru/" TargetMode="External"/><Relationship Id="rId9" Type="http://schemas.openxmlformats.org/officeDocument/2006/relationships/hyperlink" Target="https://rzdklinika51.ru/"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mplmurmansk.ru/" TargetMode="External"/><Relationship Id="rId21" Type="http://schemas.openxmlformats.org/officeDocument/2006/relationships/hyperlink" Target="http://kadet-murmansk.ru/" TargetMode="External"/><Relationship Id="rId42" Type="http://schemas.openxmlformats.org/officeDocument/2006/relationships/hyperlink" Target="http://gymn6.com.ru/" TargetMode="External"/><Relationship Id="rId47" Type="http://schemas.openxmlformats.org/officeDocument/2006/relationships/hyperlink" Target="http://www.&#1083;&#1080;&#1094;&#1077;&#1081;-2.&#1088;&#1092;/" TargetMode="External"/><Relationship Id="rId63" Type="http://schemas.openxmlformats.org/officeDocument/2006/relationships/hyperlink" Target="http://&#1096;&#1082;&#1086;&#1083;&#1072;269.&#1088;&#1092;/" TargetMode="External"/><Relationship Id="rId68" Type="http://schemas.openxmlformats.org/officeDocument/2006/relationships/hyperlink" Target="http://&#1096;&#1082;&#1086;&#1083;&#1072;-&#1074;&#1080;&#1076;&#1103;&#1077;&#1074;&#1086;51.&#1088;&#1092;/" TargetMode="External"/><Relationship Id="rId84" Type="http://schemas.openxmlformats.org/officeDocument/2006/relationships/hyperlink" Target="https://kosoh45.edusite.ru/" TargetMode="External"/><Relationship Id="rId89" Type="http://schemas.openxmlformats.org/officeDocument/2006/relationships/hyperlink" Target="http://lodeinoe.ucoz.ru/" TargetMode="External"/><Relationship Id="rId7" Type="http://schemas.openxmlformats.org/officeDocument/2006/relationships/hyperlink" Target="http://www.hibgim.ru/" TargetMode="External"/><Relationship Id="rId71" Type="http://schemas.openxmlformats.org/officeDocument/2006/relationships/hyperlink" Target="http://school2-kand.ru/" TargetMode="External"/><Relationship Id="rId92" Type="http://schemas.openxmlformats.org/officeDocument/2006/relationships/hyperlink" Target="https://ksosh-123.nubex.ru/sveden/common/" TargetMode="External"/><Relationship Id="rId2" Type="http://schemas.openxmlformats.org/officeDocument/2006/relationships/hyperlink" Target="http://school4.apatity.ru/" TargetMode="External"/><Relationship Id="rId16" Type="http://schemas.openxmlformats.org/officeDocument/2006/relationships/hyperlink" Target="http://liceisizova.ucoz.ru/" TargetMode="External"/><Relationship Id="rId29" Type="http://schemas.openxmlformats.org/officeDocument/2006/relationships/hyperlink" Target="http://school58.org.ru/" TargetMode="External"/><Relationship Id="rId11" Type="http://schemas.openxmlformats.org/officeDocument/2006/relationships/hyperlink" Target="https://k-school2.ru/" TargetMode="External"/><Relationship Id="rId24" Type="http://schemas.openxmlformats.org/officeDocument/2006/relationships/hyperlink" Target="http://roslshk.moy.su/" TargetMode="External"/><Relationship Id="rId32" Type="http://schemas.openxmlformats.org/officeDocument/2006/relationships/hyperlink" Target="http://gymnaz1-murm.ru/" TargetMode="External"/><Relationship Id="rId37" Type="http://schemas.openxmlformats.org/officeDocument/2006/relationships/hyperlink" Target="http://mou-school11.ucoz.ru/" TargetMode="External"/><Relationship Id="rId40" Type="http://schemas.openxmlformats.org/officeDocument/2006/relationships/hyperlink" Target="https://56school.ru/index.html" TargetMode="External"/><Relationship Id="rId45" Type="http://schemas.openxmlformats.org/officeDocument/2006/relationships/hyperlink" Target="http://www.murman-school21.ru/" TargetMode="External"/><Relationship Id="rId53" Type="http://schemas.openxmlformats.org/officeDocument/2006/relationships/hyperlink" Target="https://sch41.murm.eduru.ru/" TargetMode="External"/><Relationship Id="rId58" Type="http://schemas.openxmlformats.org/officeDocument/2006/relationships/hyperlink" Target="https://pzschool3.murmanschool.ru/" TargetMode="External"/><Relationship Id="rId66" Type="http://schemas.openxmlformats.org/officeDocument/2006/relationships/hyperlink" Target="http://7shkola.murm.eduru.ru/" TargetMode="External"/><Relationship Id="rId74" Type="http://schemas.openxmlformats.org/officeDocument/2006/relationships/hyperlink" Target="http://kovdorschool3.ucoz.ru/" TargetMode="External"/><Relationship Id="rId79" Type="http://schemas.openxmlformats.org/officeDocument/2006/relationships/hyperlink" Target="http://tuloma-school.ucoz.ru/" TargetMode="External"/><Relationship Id="rId87" Type="http://schemas.openxmlformats.org/officeDocument/2006/relationships/hyperlink" Target="http://ura-school.ucoz.ru/" TargetMode="External"/><Relationship Id="rId102" Type="http://schemas.openxmlformats.org/officeDocument/2006/relationships/hyperlink" Target="https://scool20.ucoz.ru/" TargetMode="External"/><Relationship Id="rId5" Type="http://schemas.openxmlformats.org/officeDocument/2006/relationships/hyperlink" Target="http://school7-apatity.ru/" TargetMode="External"/><Relationship Id="rId61" Type="http://schemas.openxmlformats.org/officeDocument/2006/relationships/hyperlink" Target="http://school2zatopol.ucoz.ru/" TargetMode="External"/><Relationship Id="rId82" Type="http://schemas.openxmlformats.org/officeDocument/2006/relationships/hyperlink" Target="http://school-tuman.ucoz.ru/" TargetMode="External"/><Relationship Id="rId90" Type="http://schemas.openxmlformats.org/officeDocument/2006/relationships/hyperlink" Target="http://rsosh1.ucoz.ru/index/polnoe_i_sokrashhennoe_naimenovanie_ou/0-182" TargetMode="External"/><Relationship Id="rId95" Type="http://schemas.openxmlformats.org/officeDocument/2006/relationships/hyperlink" Target="http://schoolliin.ucoz.ru/" TargetMode="External"/><Relationship Id="rId19" Type="http://schemas.openxmlformats.org/officeDocument/2006/relationships/hyperlink" Target="http://gimnazia-monch.ucoz.ru/" TargetMode="External"/><Relationship Id="rId14" Type="http://schemas.openxmlformats.org/officeDocument/2006/relationships/hyperlink" Target="http://superseven.ucoz.ru/" TargetMode="External"/><Relationship Id="rId22" Type="http://schemas.openxmlformats.org/officeDocument/2006/relationships/hyperlink" Target="http://www.mml.murmansk.su/" TargetMode="External"/><Relationship Id="rId27" Type="http://schemas.openxmlformats.org/officeDocument/2006/relationships/hyperlink" Target="http://www.murmanschool-37.ucoz.ru/" TargetMode="External"/><Relationship Id="rId30" Type="http://schemas.openxmlformats.org/officeDocument/2006/relationships/hyperlink" Target="http://murman-school44.ru/" TargetMode="External"/><Relationship Id="rId35" Type="http://schemas.openxmlformats.org/officeDocument/2006/relationships/hyperlink" Target="http://murmanprg24.ucoz.ru/" TargetMode="External"/><Relationship Id="rId43" Type="http://schemas.openxmlformats.org/officeDocument/2006/relationships/hyperlink" Target="http://2gimn51.ru/" TargetMode="External"/><Relationship Id="rId48" Type="http://schemas.openxmlformats.org/officeDocument/2006/relationships/hyperlink" Target="https://skole31.murm.eduru.ru/" TargetMode="External"/><Relationship Id="rId56" Type="http://schemas.openxmlformats.org/officeDocument/2006/relationships/hyperlink" Target="https://sch21olen.edusite.ru/" TargetMode="External"/><Relationship Id="rId64" Type="http://schemas.openxmlformats.org/officeDocument/2006/relationships/hyperlink" Target="http://oosh288.ouedu.ru/" TargetMode="External"/><Relationship Id="rId69" Type="http://schemas.openxmlformats.org/officeDocument/2006/relationships/hyperlink" Target="http://kand19school.my1.ru/" TargetMode="External"/><Relationship Id="rId77" Type="http://schemas.openxmlformats.org/officeDocument/2006/relationships/hyperlink" Target="http://mbou-1.ucoz.ru/" TargetMode="External"/><Relationship Id="rId100" Type="http://schemas.openxmlformats.org/officeDocument/2006/relationships/hyperlink" Target="http://zapol19.my1.ru/" TargetMode="External"/><Relationship Id="rId8" Type="http://schemas.openxmlformats.org/officeDocument/2006/relationships/hyperlink" Target="http://www.kirovskschool7.ru/" TargetMode="External"/><Relationship Id="rId51" Type="http://schemas.openxmlformats.org/officeDocument/2006/relationships/hyperlink" Target="http://school28.ucoz.ru/" TargetMode="External"/><Relationship Id="rId72" Type="http://schemas.openxmlformats.org/officeDocument/2006/relationships/hyperlink" Target="https://alakurtti.school/" TargetMode="External"/><Relationship Id="rId80" Type="http://schemas.openxmlformats.org/officeDocument/2006/relationships/hyperlink" Target="http://shonguy51.edusite.ru/" TargetMode="External"/><Relationship Id="rId85" Type="http://schemas.openxmlformats.org/officeDocument/2006/relationships/hyperlink" Target="http://murmashischool.ucoz.ru/" TargetMode="External"/><Relationship Id="rId93" Type="http://schemas.openxmlformats.org/officeDocument/2006/relationships/hyperlink" Target="http://sch5pechenga.ucoz.ru/" TargetMode="External"/><Relationship Id="rId98" Type="http://schemas.openxmlformats.org/officeDocument/2006/relationships/hyperlink" Target="http://nickel-1.ucoz.ru/" TargetMode="External"/><Relationship Id="rId3" Type="http://schemas.openxmlformats.org/officeDocument/2006/relationships/hyperlink" Target="http://www.school-14.net/" TargetMode="External"/><Relationship Id="rId12" Type="http://schemas.openxmlformats.org/officeDocument/2006/relationships/hyperlink" Target="http://kirovskschool10.ucoz.ru/" TargetMode="External"/><Relationship Id="rId17" Type="http://schemas.openxmlformats.org/officeDocument/2006/relationships/hyperlink" Target="http://school10.edumonch.ru/" TargetMode="External"/><Relationship Id="rId25" Type="http://schemas.openxmlformats.org/officeDocument/2006/relationships/hyperlink" Target="http://sh4rosl.ru/" TargetMode="External"/><Relationship Id="rId33" Type="http://schemas.openxmlformats.org/officeDocument/2006/relationships/hyperlink" Target="http://www.school53.net/" TargetMode="External"/><Relationship Id="rId38" Type="http://schemas.openxmlformats.org/officeDocument/2006/relationships/hyperlink" Target="http://prog40.ru/" TargetMode="External"/><Relationship Id="rId46" Type="http://schemas.openxmlformats.org/officeDocument/2006/relationships/hyperlink" Target="http://school5.biz/" TargetMode="External"/><Relationship Id="rId59" Type="http://schemas.openxmlformats.org/officeDocument/2006/relationships/hyperlink" Target="http://gym1.ucoz.ru/" TargetMode="External"/><Relationship Id="rId67" Type="http://schemas.openxmlformats.org/officeDocument/2006/relationships/hyperlink" Target="https://sosh284-ostrovnoy.nubex.ru/" TargetMode="External"/><Relationship Id="rId103" Type="http://schemas.openxmlformats.org/officeDocument/2006/relationships/hyperlink" Target="http://school4umba.edusite.ru/" TargetMode="External"/><Relationship Id="rId20" Type="http://schemas.openxmlformats.org/officeDocument/2006/relationships/hyperlink" Target="http://shcool14.ucoz.ru/" TargetMode="External"/><Relationship Id="rId41" Type="http://schemas.openxmlformats.org/officeDocument/2006/relationships/hyperlink" Target="http://progimnaziya61.murm.eduru.ru/" TargetMode="External"/><Relationship Id="rId54" Type="http://schemas.openxmlformats.org/officeDocument/2006/relationships/hyperlink" Target="http://www.school42.znaet.ru/" TargetMode="External"/><Relationship Id="rId62" Type="http://schemas.openxmlformats.org/officeDocument/2006/relationships/hyperlink" Target="http://og280.51.i-schools.ru/" TargetMode="External"/><Relationship Id="rId70" Type="http://schemas.openxmlformats.org/officeDocument/2006/relationships/hyperlink" Target="http://www.school11zarechensk.narod.ru/index.htm" TargetMode="External"/><Relationship Id="rId75" Type="http://schemas.openxmlformats.org/officeDocument/2006/relationships/hyperlink" Target="http://school2kovdor.ucoz.ru/" TargetMode="External"/><Relationship Id="rId83" Type="http://schemas.openxmlformats.org/officeDocument/2006/relationships/hyperlink" Target="https://kildinschool.nubex.ru/4842/" TargetMode="External"/><Relationship Id="rId88" Type="http://schemas.openxmlformats.org/officeDocument/2006/relationships/hyperlink" Target="http://zsosh.edusite.ru/" TargetMode="External"/><Relationship Id="rId91" Type="http://schemas.openxmlformats.org/officeDocument/2006/relationships/hyperlink" Target="http://lsoshlovozero.ucoz.ru/" TargetMode="External"/><Relationship Id="rId96" Type="http://schemas.openxmlformats.org/officeDocument/2006/relationships/hyperlink" Target="http://korzunovo7.murm.eduru.ru/" TargetMode="External"/><Relationship Id="rId1" Type="http://schemas.openxmlformats.org/officeDocument/2006/relationships/hyperlink" Target="http://apagimn.ucoz.ru/" TargetMode="External"/><Relationship Id="rId6" Type="http://schemas.openxmlformats.org/officeDocument/2006/relationships/hyperlink" Target="http://school3.aprec.ru/" TargetMode="External"/><Relationship Id="rId15" Type="http://schemas.openxmlformats.org/officeDocument/2006/relationships/hyperlink" Target="http://www.school-8.com/" TargetMode="External"/><Relationship Id="rId23" Type="http://schemas.openxmlformats.org/officeDocument/2006/relationships/hyperlink" Target="http://school36.murmansk.su/" TargetMode="External"/><Relationship Id="rId28" Type="http://schemas.openxmlformats.org/officeDocument/2006/relationships/hyperlink" Target="http://sc43murm.com.ru/" TargetMode="External"/><Relationship Id="rId36" Type="http://schemas.openxmlformats.org/officeDocument/2006/relationships/hyperlink" Target="https://progimnaziya.murm.eduru.ru/" TargetMode="External"/><Relationship Id="rId49" Type="http://schemas.openxmlformats.org/officeDocument/2006/relationships/hyperlink" Target="https://school49.murm.eduru.ru/d/struktura_1" TargetMode="External"/><Relationship Id="rId57" Type="http://schemas.openxmlformats.org/officeDocument/2006/relationships/hyperlink" Target="http://www.protoki22.ru/" TargetMode="External"/><Relationship Id="rId10" Type="http://schemas.openxmlformats.org/officeDocument/2006/relationships/hyperlink" Target="https://titanschool.nubex.ru/" TargetMode="External"/><Relationship Id="rId31" Type="http://schemas.openxmlformats.org/officeDocument/2006/relationships/hyperlink" Target="https://gim7.murm.eduru.ru/" TargetMode="External"/><Relationship Id="rId44" Type="http://schemas.openxmlformats.org/officeDocument/2006/relationships/hyperlink" Target="http://www.gimnazia8.ru/" TargetMode="External"/><Relationship Id="rId52" Type="http://schemas.openxmlformats.org/officeDocument/2006/relationships/hyperlink" Target="http://pioneer-school.ru/" TargetMode="External"/><Relationship Id="rId60" Type="http://schemas.openxmlformats.org/officeDocument/2006/relationships/hyperlink" Target="http://mbougimnaziya.ru/" TargetMode="External"/><Relationship Id="rId65" Type="http://schemas.openxmlformats.org/officeDocument/2006/relationships/hyperlink" Target="http://www.severomorsk-school1.ru/" TargetMode="External"/><Relationship Id="rId73" Type="http://schemas.openxmlformats.org/officeDocument/2006/relationships/hyperlink" Target="https://school5kanda.ucoz.net/" TargetMode="External"/><Relationship Id="rId78" Type="http://schemas.openxmlformats.org/officeDocument/2006/relationships/hyperlink" Target="https://shkolapushnoj.edusite.ru/" TargetMode="External"/><Relationship Id="rId81" Type="http://schemas.openxmlformats.org/officeDocument/2006/relationships/hyperlink" Target="https://mezhdu-school.ucoz.com/" TargetMode="External"/><Relationship Id="rId86" Type="http://schemas.openxmlformats.org/officeDocument/2006/relationships/hyperlink" Target="http://school2kola.ru/" TargetMode="External"/><Relationship Id="rId94" Type="http://schemas.openxmlformats.org/officeDocument/2006/relationships/hyperlink" Target="http://school-9.do.am/" TargetMode="External"/><Relationship Id="rId99" Type="http://schemas.openxmlformats.org/officeDocument/2006/relationships/hyperlink" Target="http://www.11ray.edusite.ru/" TargetMode="External"/><Relationship Id="rId101" Type="http://schemas.openxmlformats.org/officeDocument/2006/relationships/hyperlink" Target="https://school-22.murm.eduru.ru/" TargetMode="External"/><Relationship Id="rId4" Type="http://schemas.openxmlformats.org/officeDocument/2006/relationships/hyperlink" Target="http://school6.apatity.ru/" TargetMode="External"/><Relationship Id="rId9" Type="http://schemas.openxmlformats.org/officeDocument/2006/relationships/hyperlink" Target="http://www.kirovskschool5.ru/" TargetMode="External"/><Relationship Id="rId13" Type="http://schemas.openxmlformats.org/officeDocument/2006/relationships/hyperlink" Target="http://school1monch.ucoz.net/" TargetMode="External"/><Relationship Id="rId18" Type="http://schemas.openxmlformats.org/officeDocument/2006/relationships/hyperlink" Target="http://mbousoshsemen.lbihost.ru/" TargetMode="External"/><Relationship Id="rId39" Type="http://schemas.openxmlformats.org/officeDocument/2006/relationships/hyperlink" Target="http://mou16-murmansk.ru/index.php/ru/" TargetMode="External"/><Relationship Id="rId34" Type="http://schemas.openxmlformats.org/officeDocument/2006/relationships/hyperlink" Target="https://gimn5.murm.eduru.ru/" TargetMode="External"/><Relationship Id="rId50" Type="http://schemas.openxmlformats.org/officeDocument/2006/relationships/hyperlink" Target="https://sosh45.murm.eduru.ru/" TargetMode="External"/><Relationship Id="rId55" Type="http://schemas.openxmlformats.org/officeDocument/2006/relationships/hyperlink" Target="http://fgkousosh151.ucoz.org/" TargetMode="External"/><Relationship Id="rId76" Type="http://schemas.openxmlformats.org/officeDocument/2006/relationships/hyperlink" Target="http://yonski-school-4.ucoz.ru/" TargetMode="External"/><Relationship Id="rId97" Type="http://schemas.openxmlformats.org/officeDocument/2006/relationships/hyperlink" Target="http://nicscol3t.edusite.ru/index.html" TargetMode="External"/><Relationship Id="rId104" Type="http://schemas.openxmlformats.org/officeDocument/2006/relationships/hyperlink" Target="http://varzugaschool.edusite.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os-dd.ru/what/villages/kandalaksha/" TargetMode="External"/><Relationship Id="rId3" Type="http://schemas.openxmlformats.org/officeDocument/2006/relationships/hyperlink" Target="http://kcsonpz.ucoz.ru/" TargetMode="External"/><Relationship Id="rId7" Type="http://schemas.openxmlformats.org/officeDocument/2006/relationships/hyperlink" Target="https://sos-dd.ru/what/families/" TargetMode="External"/><Relationship Id="rId12" Type="http://schemas.openxmlformats.org/officeDocument/2006/relationships/printerSettings" Target="../printerSettings/printerSettings3.bin"/><Relationship Id="rId2" Type="http://schemas.openxmlformats.org/officeDocument/2006/relationships/hyperlink" Target="https://mykcson.ru/" TargetMode="External"/><Relationship Id="rId1" Type="http://schemas.openxmlformats.org/officeDocument/2006/relationships/hyperlink" Target="https://kirovskkcson.murm.socinfo.ru/" TargetMode="External"/><Relationship Id="rId6" Type="http://schemas.openxmlformats.org/officeDocument/2006/relationships/hyperlink" Target="http://www.gobuson-kovdor.ru/" TargetMode="External"/><Relationship Id="rId11" Type="http://schemas.openxmlformats.org/officeDocument/2006/relationships/hyperlink" Target="http://probuzhdenie51.ru/" TargetMode="External"/><Relationship Id="rId5" Type="http://schemas.openxmlformats.org/officeDocument/2006/relationships/hyperlink" Target="http://cso51.ru/" TargetMode="External"/><Relationship Id="rId10" Type="http://schemas.openxmlformats.org/officeDocument/2006/relationships/hyperlink" Target="http://siyanie.my1.ru/" TargetMode="External"/><Relationship Id="rId4" Type="http://schemas.openxmlformats.org/officeDocument/2006/relationships/hyperlink" Target="https://kcson-umba.murm.socinfo.ru/" TargetMode="External"/><Relationship Id="rId9" Type="http://schemas.openxmlformats.org/officeDocument/2006/relationships/hyperlink" Target="http://&#1087;&#1072;&#1085;&#1089;&#1080;&#1086;&#1085;&#1072;&#1090;-&#1072;&#1074;&#1075;&#1091;&#1089;&#1090;.&#1088;&#10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07"/>
  <sheetViews>
    <sheetView tabSelected="1" zoomScale="70" zoomScaleNormal="70" workbookViewId="0">
      <pane xSplit="7" ySplit="4" topLeftCell="DO20" activePane="bottomRight" state="frozen"/>
      <selection pane="topRight" activeCell="I1" sqref="I1"/>
      <selection pane="bottomLeft" activeCell="A5" sqref="A5"/>
      <selection pane="bottomRight" activeCell="BG83" sqref="BG83"/>
    </sheetView>
  </sheetViews>
  <sheetFormatPr defaultColWidth="8.85546875" defaultRowHeight="12" x14ac:dyDescent="0.25"/>
  <cols>
    <col min="1" max="1" width="6.7109375" style="11" customWidth="1"/>
    <col min="2" max="2" width="30.140625" style="9" customWidth="1"/>
    <col min="3" max="3" width="6.28515625" style="11" customWidth="1"/>
    <col min="4" max="4" width="35.42578125" style="7" customWidth="1"/>
    <col min="5" max="5" width="32.7109375" style="10" customWidth="1"/>
    <col min="6" max="6" width="10.28515625" style="11" customWidth="1"/>
    <col min="7" max="7" width="8" style="11" customWidth="1"/>
    <col min="8" max="9" width="18.28515625" style="11" customWidth="1"/>
    <col min="10" max="10" width="8.85546875" style="11" customWidth="1"/>
    <col min="11" max="11" width="10" style="11" customWidth="1"/>
    <col min="12" max="12" width="7.28515625" style="11" customWidth="1"/>
    <col min="13" max="13" width="6.28515625" style="11" customWidth="1"/>
    <col min="14" max="14" width="8.28515625" style="11" customWidth="1"/>
    <col min="15" max="15" width="10.5703125" style="11" customWidth="1"/>
    <col min="16" max="16" width="8.28515625" style="11" customWidth="1"/>
    <col min="17" max="17" width="8.85546875" style="11" customWidth="1"/>
    <col min="18" max="18" width="7.28515625" style="11" customWidth="1"/>
    <col min="19" max="19" width="7.5703125" style="11" customWidth="1"/>
    <col min="20" max="20" width="8" style="11" customWidth="1"/>
    <col min="21" max="21" width="8.85546875" style="11" customWidth="1"/>
    <col min="22" max="22" width="8.42578125" style="11" customWidth="1"/>
    <col min="23" max="23" width="11" style="11" customWidth="1"/>
    <col min="24" max="24" width="10.7109375" style="11" customWidth="1"/>
    <col min="25" max="25" width="9.7109375" style="11" customWidth="1"/>
    <col min="26" max="26" width="9.85546875" style="11" customWidth="1"/>
    <col min="27" max="28" width="8.85546875" style="11" customWidth="1"/>
    <col min="29" max="29" width="9.85546875" style="11" customWidth="1"/>
    <col min="30" max="30" width="8.85546875" style="11" customWidth="1"/>
    <col min="31" max="31" width="8.5703125" style="11" customWidth="1"/>
    <col min="32" max="51" width="8.85546875" style="7"/>
    <col min="52" max="52" width="8.85546875" style="253"/>
    <col min="53" max="16384" width="8.85546875" style="7"/>
  </cols>
  <sheetData>
    <row r="1" spans="1:146" x14ac:dyDescent="0.25">
      <c r="J1" s="337" t="s">
        <v>83</v>
      </c>
      <c r="K1" s="338"/>
      <c r="L1" s="339"/>
      <c r="M1" s="337" t="s">
        <v>84</v>
      </c>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338"/>
      <c r="DK1" s="338"/>
      <c r="DL1" s="338"/>
      <c r="DM1" s="338"/>
      <c r="DN1" s="338"/>
      <c r="DO1" s="338"/>
      <c r="DP1" s="338"/>
      <c r="DQ1" s="338"/>
      <c r="DR1" s="338"/>
      <c r="DS1" s="338"/>
      <c r="DT1" s="338"/>
      <c r="DU1" s="338"/>
      <c r="DV1" s="338"/>
      <c r="DW1" s="338"/>
      <c r="DX1" s="338"/>
      <c r="DY1" s="338"/>
      <c r="DZ1" s="338"/>
      <c r="EA1" s="338"/>
      <c r="EB1" s="338"/>
      <c r="EC1" s="338"/>
      <c r="ED1" s="338"/>
      <c r="EE1" s="338"/>
      <c r="EF1" s="338"/>
      <c r="EG1" s="338"/>
      <c r="EH1" s="338"/>
      <c r="EI1" s="338"/>
      <c r="EJ1" s="338"/>
      <c r="EK1" s="338"/>
      <c r="EL1" s="338"/>
      <c r="EM1" s="338"/>
      <c r="EN1" s="338"/>
      <c r="EO1" s="338"/>
      <c r="EP1" s="339"/>
    </row>
    <row r="2" spans="1:146" ht="12.75" x14ac:dyDescent="0.2">
      <c r="J2" s="340" t="s">
        <v>60</v>
      </c>
      <c r="K2" s="340" t="s">
        <v>61</v>
      </c>
      <c r="L2" s="340" t="s">
        <v>62</v>
      </c>
      <c r="M2" s="362" t="s">
        <v>82</v>
      </c>
      <c r="N2" s="363"/>
      <c r="O2" s="363"/>
      <c r="P2" s="363"/>
      <c r="Q2" s="363"/>
      <c r="R2" s="363"/>
      <c r="S2" s="363"/>
      <c r="T2" s="363"/>
      <c r="U2" s="363"/>
      <c r="V2" s="363"/>
      <c r="W2" s="363"/>
      <c r="X2" s="363"/>
      <c r="Y2" s="363"/>
      <c r="Z2" s="363"/>
      <c r="AA2" s="363"/>
      <c r="AB2" s="363"/>
      <c r="AC2" s="363"/>
      <c r="AD2" s="364"/>
      <c r="AE2" s="342" t="s">
        <v>81</v>
      </c>
      <c r="AF2" s="343"/>
      <c r="AG2" s="343"/>
      <c r="AH2" s="343"/>
      <c r="AI2" s="343"/>
      <c r="AJ2" s="343"/>
      <c r="AK2" s="343"/>
      <c r="AL2" s="343"/>
      <c r="AM2" s="343"/>
      <c r="AN2" s="343"/>
      <c r="AO2" s="343"/>
      <c r="AP2" s="344"/>
      <c r="AQ2" s="342" t="s">
        <v>132</v>
      </c>
      <c r="AR2" s="343"/>
      <c r="AS2" s="343"/>
      <c r="AT2" s="343"/>
      <c r="AU2" s="344"/>
      <c r="AV2" s="345" t="s">
        <v>138</v>
      </c>
      <c r="AW2" s="346"/>
      <c r="AX2" s="342" t="s">
        <v>143</v>
      </c>
      <c r="AY2" s="343"/>
      <c r="AZ2" s="343"/>
      <c r="BA2" s="343"/>
      <c r="BB2" s="343"/>
      <c r="BC2" s="343"/>
      <c r="BD2" s="343"/>
      <c r="BE2" s="343"/>
      <c r="BF2" s="344"/>
      <c r="BG2" s="342" t="s">
        <v>159</v>
      </c>
      <c r="BH2" s="343"/>
      <c r="BI2" s="343"/>
      <c r="BJ2" s="343"/>
      <c r="BK2" s="344"/>
      <c r="BL2" s="342" t="s">
        <v>170</v>
      </c>
      <c r="BM2" s="343"/>
      <c r="BN2" s="343"/>
      <c r="BO2" s="343"/>
      <c r="BP2" s="343"/>
      <c r="BQ2" s="344"/>
      <c r="BR2" s="342" t="s">
        <v>182</v>
      </c>
      <c r="BS2" s="343"/>
      <c r="BT2" s="343"/>
      <c r="BU2" s="343"/>
      <c r="BV2" s="343"/>
      <c r="BW2" s="343"/>
      <c r="BX2" s="343"/>
      <c r="BY2" s="343"/>
      <c r="BZ2" s="343"/>
      <c r="CA2" s="343"/>
      <c r="CB2" s="344"/>
      <c r="CC2" s="342" t="s">
        <v>205</v>
      </c>
      <c r="CD2" s="344"/>
      <c r="CE2" s="342" t="s">
        <v>210</v>
      </c>
      <c r="CF2" s="343"/>
      <c r="CG2" s="344"/>
      <c r="CH2" s="342" t="s">
        <v>217</v>
      </c>
      <c r="CI2" s="343"/>
      <c r="CJ2" s="343"/>
      <c r="CK2" s="344"/>
      <c r="CL2" s="342" t="s">
        <v>226</v>
      </c>
      <c r="CM2" s="344"/>
      <c r="CN2" s="360" t="s">
        <v>230</v>
      </c>
      <c r="CO2" s="342" t="s">
        <v>231</v>
      </c>
      <c r="CP2" s="343"/>
      <c r="CQ2" s="343"/>
      <c r="CR2" s="343"/>
      <c r="CS2" s="344"/>
      <c r="CT2" s="342" t="s">
        <v>241</v>
      </c>
      <c r="CU2" s="343"/>
      <c r="CV2" s="343"/>
      <c r="CW2" s="344"/>
      <c r="CX2" s="342" t="s">
        <v>248</v>
      </c>
      <c r="CY2" s="343"/>
      <c r="CZ2" s="343"/>
      <c r="DA2" s="343"/>
      <c r="DB2" s="343"/>
      <c r="DC2" s="344"/>
      <c r="DD2" s="342" t="s">
        <v>259</v>
      </c>
      <c r="DE2" s="343"/>
      <c r="DF2" s="343"/>
      <c r="DG2" s="343"/>
      <c r="DH2" s="343"/>
      <c r="DI2" s="343"/>
      <c r="DJ2" s="343"/>
      <c r="DK2" s="343"/>
      <c r="DL2" s="343"/>
      <c r="DM2" s="343"/>
      <c r="DN2" s="344"/>
      <c r="DO2" s="342" t="s">
        <v>281</v>
      </c>
      <c r="DP2" s="343"/>
      <c r="DQ2" s="343"/>
      <c r="DR2" s="344"/>
      <c r="DS2" s="342" t="s">
        <v>288</v>
      </c>
      <c r="DT2" s="343"/>
      <c r="DU2" s="343"/>
      <c r="DV2" s="343"/>
      <c r="DW2" s="343"/>
      <c r="DX2" s="343"/>
      <c r="DY2" s="343"/>
      <c r="DZ2" s="344"/>
      <c r="EA2" s="342" t="s">
        <v>304</v>
      </c>
      <c r="EB2" s="343"/>
      <c r="EC2" s="343"/>
      <c r="ED2" s="343"/>
      <c r="EE2" s="343"/>
      <c r="EF2" s="343"/>
      <c r="EG2" s="344"/>
      <c r="EH2" s="342" t="s">
        <v>318</v>
      </c>
      <c r="EI2" s="343"/>
      <c r="EJ2" s="343"/>
      <c r="EK2" s="343"/>
      <c r="EL2" s="343"/>
      <c r="EM2" s="343"/>
      <c r="EN2" s="343"/>
      <c r="EO2" s="343"/>
      <c r="EP2" s="344"/>
    </row>
    <row r="3" spans="1:146" s="11" customFormat="1" ht="140.25" x14ac:dyDescent="0.25">
      <c r="A3" s="13" t="s">
        <v>0</v>
      </c>
      <c r="B3" s="13" t="s">
        <v>336</v>
      </c>
      <c r="C3" s="13" t="s">
        <v>1</v>
      </c>
      <c r="D3" s="13" t="s">
        <v>776</v>
      </c>
      <c r="E3" s="5" t="s">
        <v>349</v>
      </c>
      <c r="F3" s="13" t="s">
        <v>2</v>
      </c>
      <c r="G3" s="28" t="s">
        <v>777</v>
      </c>
      <c r="H3" s="13" t="s">
        <v>778</v>
      </c>
      <c r="I3" s="118"/>
      <c r="J3" s="341"/>
      <c r="K3" s="341"/>
      <c r="L3" s="341"/>
      <c r="M3" s="31" t="s">
        <v>63</v>
      </c>
      <c r="N3" s="31" t="s">
        <v>64</v>
      </c>
      <c r="O3" s="31" t="s">
        <v>65</v>
      </c>
      <c r="P3" s="31" t="s">
        <v>66</v>
      </c>
      <c r="Q3" s="31" t="s">
        <v>67</v>
      </c>
      <c r="R3" s="31" t="s">
        <v>68</v>
      </c>
      <c r="S3" s="31" t="s">
        <v>69</v>
      </c>
      <c r="T3" s="31" t="s">
        <v>70</v>
      </c>
      <c r="U3" s="31" t="s">
        <v>71</v>
      </c>
      <c r="V3" s="31" t="s">
        <v>72</v>
      </c>
      <c r="W3" s="31" t="s">
        <v>73</v>
      </c>
      <c r="X3" s="31" t="s">
        <v>74</v>
      </c>
      <c r="Y3" s="31" t="s">
        <v>75</v>
      </c>
      <c r="Z3" s="31" t="s">
        <v>76</v>
      </c>
      <c r="AA3" s="31" t="s">
        <v>77</v>
      </c>
      <c r="AB3" s="31" t="s">
        <v>78</v>
      </c>
      <c r="AC3" s="31" t="s">
        <v>79</v>
      </c>
      <c r="AD3" s="31" t="s">
        <v>80</v>
      </c>
      <c r="AE3" s="31" t="s">
        <v>85</v>
      </c>
      <c r="AF3" s="31" t="s">
        <v>86</v>
      </c>
      <c r="AG3" s="31" t="s">
        <v>87</v>
      </c>
      <c r="AH3" s="31" t="s">
        <v>88</v>
      </c>
      <c r="AI3" s="31" t="s">
        <v>89</v>
      </c>
      <c r="AJ3" s="31" t="s">
        <v>90</v>
      </c>
      <c r="AK3" s="31" t="s">
        <v>91</v>
      </c>
      <c r="AL3" s="31" t="s">
        <v>92</v>
      </c>
      <c r="AM3" s="31" t="s">
        <v>93</v>
      </c>
      <c r="AN3" s="31" t="s">
        <v>94</v>
      </c>
      <c r="AO3" s="31" t="s">
        <v>95</v>
      </c>
      <c r="AP3" s="31" t="s">
        <v>96</v>
      </c>
      <c r="AQ3" s="31" t="s">
        <v>127</v>
      </c>
      <c r="AR3" s="31" t="s">
        <v>128</v>
      </c>
      <c r="AS3" s="31" t="s">
        <v>129</v>
      </c>
      <c r="AT3" s="31" t="s">
        <v>130</v>
      </c>
      <c r="AU3" s="31" t="s">
        <v>131</v>
      </c>
      <c r="AV3" s="31" t="s">
        <v>139</v>
      </c>
      <c r="AW3" s="31" t="s">
        <v>140</v>
      </c>
      <c r="AX3" s="31" t="s">
        <v>139</v>
      </c>
      <c r="AY3" s="31" t="s">
        <v>144</v>
      </c>
      <c r="AZ3" s="246" t="s">
        <v>1553</v>
      </c>
      <c r="BA3" s="31" t="s">
        <v>145</v>
      </c>
      <c r="BB3" s="31" t="s">
        <v>146</v>
      </c>
      <c r="BC3" s="31" t="s">
        <v>147</v>
      </c>
      <c r="BD3" s="31" t="s">
        <v>148</v>
      </c>
      <c r="BE3" s="31" t="s">
        <v>149</v>
      </c>
      <c r="BF3" s="31" t="s">
        <v>150</v>
      </c>
      <c r="BG3" s="31" t="s">
        <v>160</v>
      </c>
      <c r="BH3" s="31" t="s">
        <v>161</v>
      </c>
      <c r="BI3" s="31" t="s">
        <v>162</v>
      </c>
      <c r="BJ3" s="31" t="s">
        <v>163</v>
      </c>
      <c r="BK3" s="31" t="s">
        <v>164</v>
      </c>
      <c r="BL3" s="31" t="s">
        <v>171</v>
      </c>
      <c r="BM3" s="31" t="s">
        <v>85</v>
      </c>
      <c r="BN3" s="31" t="s">
        <v>172</v>
      </c>
      <c r="BO3" s="31" t="s">
        <v>173</v>
      </c>
      <c r="BP3" s="31" t="s">
        <v>174</v>
      </c>
      <c r="BQ3" s="31" t="s">
        <v>175</v>
      </c>
      <c r="BR3" s="31" t="s">
        <v>183</v>
      </c>
      <c r="BS3" s="31" t="s">
        <v>184</v>
      </c>
      <c r="BT3" s="31" t="s">
        <v>185</v>
      </c>
      <c r="BU3" s="31" t="s">
        <v>186</v>
      </c>
      <c r="BV3" s="31" t="s">
        <v>187</v>
      </c>
      <c r="BW3" s="31" t="s">
        <v>188</v>
      </c>
      <c r="BX3" s="31" t="s">
        <v>189</v>
      </c>
      <c r="BY3" s="31" t="s">
        <v>190</v>
      </c>
      <c r="BZ3" s="31" t="s">
        <v>191</v>
      </c>
      <c r="CA3" s="31" t="s">
        <v>192</v>
      </c>
      <c r="CB3" s="31" t="s">
        <v>193</v>
      </c>
      <c r="CC3" s="31" t="s">
        <v>206</v>
      </c>
      <c r="CD3" s="31" t="s">
        <v>207</v>
      </c>
      <c r="CE3" s="31" t="s">
        <v>211</v>
      </c>
      <c r="CF3" s="31" t="s">
        <v>212</v>
      </c>
      <c r="CG3" s="31" t="s">
        <v>213</v>
      </c>
      <c r="CH3" s="31" t="s">
        <v>218</v>
      </c>
      <c r="CI3" s="31" t="s">
        <v>219</v>
      </c>
      <c r="CJ3" s="31" t="s">
        <v>220</v>
      </c>
      <c r="CK3" s="31" t="s">
        <v>221</v>
      </c>
      <c r="CL3" s="31" t="s">
        <v>139</v>
      </c>
      <c r="CM3" s="31" t="s">
        <v>227</v>
      </c>
      <c r="CN3" s="361"/>
      <c r="CO3" s="31" t="s">
        <v>127</v>
      </c>
      <c r="CP3" s="31" t="s">
        <v>85</v>
      </c>
      <c r="CQ3" s="31" t="s">
        <v>233</v>
      </c>
      <c r="CR3" s="31" t="s">
        <v>234</v>
      </c>
      <c r="CS3" s="31" t="s">
        <v>235</v>
      </c>
      <c r="CT3" s="31" t="s">
        <v>127</v>
      </c>
      <c r="CU3" s="31" t="s">
        <v>85</v>
      </c>
      <c r="CV3" s="31" t="s">
        <v>242</v>
      </c>
      <c r="CW3" s="31" t="s">
        <v>243</v>
      </c>
      <c r="CX3" s="31" t="s">
        <v>127</v>
      </c>
      <c r="CY3" s="31" t="s">
        <v>85</v>
      </c>
      <c r="CZ3" s="31" t="s">
        <v>249</v>
      </c>
      <c r="DA3" s="31" t="s">
        <v>250</v>
      </c>
      <c r="DB3" s="31" t="s">
        <v>251</v>
      </c>
      <c r="DC3" s="31" t="s">
        <v>252</v>
      </c>
      <c r="DD3" s="31" t="s">
        <v>260</v>
      </c>
      <c r="DE3" s="31" t="s">
        <v>85</v>
      </c>
      <c r="DF3" s="31" t="s">
        <v>261</v>
      </c>
      <c r="DG3" s="31" t="s">
        <v>262</v>
      </c>
      <c r="DH3" s="31" t="s">
        <v>263</v>
      </c>
      <c r="DI3" s="31" t="s">
        <v>264</v>
      </c>
      <c r="DJ3" s="31" t="s">
        <v>265</v>
      </c>
      <c r="DK3" s="31" t="s">
        <v>266</v>
      </c>
      <c r="DL3" s="31" t="s">
        <v>267</v>
      </c>
      <c r="DM3" s="31" t="s">
        <v>268</v>
      </c>
      <c r="DN3" s="31" t="s">
        <v>269</v>
      </c>
      <c r="DO3" s="31" t="s">
        <v>127</v>
      </c>
      <c r="DP3" s="31" t="s">
        <v>85</v>
      </c>
      <c r="DQ3" s="31" t="s">
        <v>282</v>
      </c>
      <c r="DR3" s="31" t="s">
        <v>283</v>
      </c>
      <c r="DS3" s="31" t="s">
        <v>171</v>
      </c>
      <c r="DT3" s="31" t="s">
        <v>289</v>
      </c>
      <c r="DU3" s="31" t="s">
        <v>290</v>
      </c>
      <c r="DV3" s="31" t="s">
        <v>291</v>
      </c>
      <c r="DW3" s="31" t="s">
        <v>292</v>
      </c>
      <c r="DX3" s="31" t="s">
        <v>293</v>
      </c>
      <c r="DY3" s="31" t="s">
        <v>294</v>
      </c>
      <c r="DZ3" s="31" t="s">
        <v>295</v>
      </c>
      <c r="EA3" s="31" t="s">
        <v>305</v>
      </c>
      <c r="EB3" s="31" t="s">
        <v>85</v>
      </c>
      <c r="EC3" s="31" t="s">
        <v>306</v>
      </c>
      <c r="ED3" s="31" t="s">
        <v>307</v>
      </c>
      <c r="EE3" s="31" t="s">
        <v>308</v>
      </c>
      <c r="EF3" s="31" t="s">
        <v>309</v>
      </c>
      <c r="EG3" s="31" t="s">
        <v>310</v>
      </c>
      <c r="EH3" s="31" t="s">
        <v>319</v>
      </c>
      <c r="EI3" s="31" t="s">
        <v>85</v>
      </c>
      <c r="EJ3" s="31" t="s">
        <v>320</v>
      </c>
      <c r="EK3" s="31" t="s">
        <v>321</v>
      </c>
      <c r="EL3" s="31" t="s">
        <v>322</v>
      </c>
      <c r="EM3" s="31" t="s">
        <v>323</v>
      </c>
      <c r="EN3" s="31" t="s">
        <v>324</v>
      </c>
      <c r="EO3" s="31" t="s">
        <v>325</v>
      </c>
      <c r="EP3" s="31" t="s">
        <v>326</v>
      </c>
    </row>
    <row r="4" spans="1:146" s="22" customFormat="1" x14ac:dyDescent="0.25">
      <c r="A4" s="5" t="s">
        <v>338</v>
      </c>
      <c r="B4" s="5" t="s">
        <v>339</v>
      </c>
      <c r="C4" s="5" t="s">
        <v>340</v>
      </c>
      <c r="D4" s="5" t="s">
        <v>341</v>
      </c>
      <c r="E4" s="5" t="s">
        <v>838</v>
      </c>
      <c r="F4" s="5" t="s">
        <v>342</v>
      </c>
      <c r="G4" s="29" t="s">
        <v>343</v>
      </c>
      <c r="H4" s="29" t="s">
        <v>344</v>
      </c>
      <c r="I4" s="29"/>
      <c r="J4" s="21">
        <v>1</v>
      </c>
      <c r="K4" s="21">
        <v>2</v>
      </c>
      <c r="L4" s="21">
        <v>3</v>
      </c>
      <c r="M4" s="21" t="s">
        <v>97</v>
      </c>
      <c r="N4" s="21" t="s">
        <v>98</v>
      </c>
      <c r="O4" s="21" t="s">
        <v>99</v>
      </c>
      <c r="P4" s="21" t="s">
        <v>100</v>
      </c>
      <c r="Q4" s="21" t="s">
        <v>101</v>
      </c>
      <c r="R4" s="21" t="s">
        <v>102</v>
      </c>
      <c r="S4" s="21" t="s">
        <v>103</v>
      </c>
      <c r="T4" s="21" t="s">
        <v>104</v>
      </c>
      <c r="U4" s="21" t="s">
        <v>105</v>
      </c>
      <c r="V4" s="21" t="s">
        <v>106</v>
      </c>
      <c r="W4" s="21" t="s">
        <v>107</v>
      </c>
      <c r="X4" s="21" t="s">
        <v>108</v>
      </c>
      <c r="Y4" s="21" t="s">
        <v>109</v>
      </c>
      <c r="Z4" s="21" t="s">
        <v>110</v>
      </c>
      <c r="AA4" s="21" t="s">
        <v>111</v>
      </c>
      <c r="AB4" s="21" t="s">
        <v>112</v>
      </c>
      <c r="AC4" s="21" t="s">
        <v>125</v>
      </c>
      <c r="AD4" s="21" t="s">
        <v>126</v>
      </c>
      <c r="AE4" s="21" t="s">
        <v>113</v>
      </c>
      <c r="AF4" s="5" t="s">
        <v>114</v>
      </c>
      <c r="AG4" s="5" t="s">
        <v>115</v>
      </c>
      <c r="AH4" s="5" t="s">
        <v>116</v>
      </c>
      <c r="AI4" s="5" t="s">
        <v>117</v>
      </c>
      <c r="AJ4" s="5" t="s">
        <v>118</v>
      </c>
      <c r="AK4" s="5" t="s">
        <v>119</v>
      </c>
      <c r="AL4" s="5" t="s">
        <v>120</v>
      </c>
      <c r="AM4" s="5" t="s">
        <v>121</v>
      </c>
      <c r="AN4" s="5" t="s">
        <v>122</v>
      </c>
      <c r="AO4" s="5" t="s">
        <v>123</v>
      </c>
      <c r="AP4" s="5" t="s">
        <v>124</v>
      </c>
      <c r="AQ4" s="5" t="s">
        <v>133</v>
      </c>
      <c r="AR4" s="5" t="s">
        <v>134</v>
      </c>
      <c r="AS4" s="5" t="s">
        <v>135</v>
      </c>
      <c r="AT4" s="5" t="s">
        <v>136</v>
      </c>
      <c r="AU4" s="5" t="s">
        <v>137</v>
      </c>
      <c r="AV4" s="5" t="s">
        <v>141</v>
      </c>
      <c r="AW4" s="5" t="s">
        <v>142</v>
      </c>
      <c r="AX4" s="5" t="s">
        <v>151</v>
      </c>
      <c r="AY4" s="5" t="s">
        <v>152</v>
      </c>
      <c r="AZ4" s="247" t="s">
        <v>153</v>
      </c>
      <c r="BA4" s="208" t="s">
        <v>154</v>
      </c>
      <c r="BB4" s="208" t="s">
        <v>155</v>
      </c>
      <c r="BC4" s="208" t="s">
        <v>156</v>
      </c>
      <c r="BD4" s="208" t="s">
        <v>157</v>
      </c>
      <c r="BE4" s="208" t="s">
        <v>158</v>
      </c>
      <c r="BF4" s="208" t="s">
        <v>1578</v>
      </c>
      <c r="BG4" s="5" t="s">
        <v>165</v>
      </c>
      <c r="BH4" s="5" t="s">
        <v>166</v>
      </c>
      <c r="BI4" s="5" t="s">
        <v>167</v>
      </c>
      <c r="BJ4" s="5" t="s">
        <v>168</v>
      </c>
      <c r="BK4" s="5" t="s">
        <v>169</v>
      </c>
      <c r="BL4" s="5" t="s">
        <v>176</v>
      </c>
      <c r="BM4" s="5" t="s">
        <v>177</v>
      </c>
      <c r="BN4" s="5" t="s">
        <v>178</v>
      </c>
      <c r="BO4" s="5" t="s">
        <v>179</v>
      </c>
      <c r="BP4" s="5" t="s">
        <v>180</v>
      </c>
      <c r="BQ4" s="5" t="s">
        <v>181</v>
      </c>
      <c r="BR4" s="5" t="s">
        <v>194</v>
      </c>
      <c r="BS4" s="5" t="s">
        <v>195</v>
      </c>
      <c r="BT4" s="5" t="s">
        <v>196</v>
      </c>
      <c r="BU4" s="5" t="s">
        <v>197</v>
      </c>
      <c r="BV4" s="5" t="s">
        <v>198</v>
      </c>
      <c r="BW4" s="5" t="s">
        <v>199</v>
      </c>
      <c r="BX4" s="5" t="s">
        <v>200</v>
      </c>
      <c r="BY4" s="5" t="s">
        <v>201</v>
      </c>
      <c r="BZ4" s="5" t="s">
        <v>202</v>
      </c>
      <c r="CA4" s="5" t="s">
        <v>203</v>
      </c>
      <c r="CB4" s="5" t="s">
        <v>204</v>
      </c>
      <c r="CC4" s="5" t="s">
        <v>208</v>
      </c>
      <c r="CD4" s="5" t="s">
        <v>209</v>
      </c>
      <c r="CE4" s="5" t="s">
        <v>214</v>
      </c>
      <c r="CF4" s="5" t="s">
        <v>215</v>
      </c>
      <c r="CG4" s="5" t="s">
        <v>216</v>
      </c>
      <c r="CH4" s="5" t="s">
        <v>222</v>
      </c>
      <c r="CI4" s="5" t="s">
        <v>223</v>
      </c>
      <c r="CJ4" s="5" t="s">
        <v>224</v>
      </c>
      <c r="CK4" s="5" t="s">
        <v>225</v>
      </c>
      <c r="CL4" s="5" t="s">
        <v>228</v>
      </c>
      <c r="CM4" s="5" t="s">
        <v>229</v>
      </c>
      <c r="CN4" s="5" t="s">
        <v>232</v>
      </c>
      <c r="CO4" s="5" t="s">
        <v>236</v>
      </c>
      <c r="CP4" s="5" t="s">
        <v>237</v>
      </c>
      <c r="CQ4" s="5" t="s">
        <v>238</v>
      </c>
      <c r="CR4" s="5" t="s">
        <v>239</v>
      </c>
      <c r="CS4" s="5" t="s">
        <v>240</v>
      </c>
      <c r="CT4" s="5" t="s">
        <v>244</v>
      </c>
      <c r="CU4" s="5" t="s">
        <v>245</v>
      </c>
      <c r="CV4" s="5" t="s">
        <v>246</v>
      </c>
      <c r="CW4" s="5" t="s">
        <v>247</v>
      </c>
      <c r="CX4" s="5" t="s">
        <v>253</v>
      </c>
      <c r="CY4" s="5" t="s">
        <v>254</v>
      </c>
      <c r="CZ4" s="5" t="s">
        <v>255</v>
      </c>
      <c r="DA4" s="5" t="s">
        <v>256</v>
      </c>
      <c r="DB4" s="5" t="s">
        <v>257</v>
      </c>
      <c r="DC4" s="5" t="s">
        <v>258</v>
      </c>
      <c r="DD4" s="5" t="s">
        <v>270</v>
      </c>
      <c r="DE4" s="5" t="s">
        <v>271</v>
      </c>
      <c r="DF4" s="5" t="s">
        <v>272</v>
      </c>
      <c r="DG4" s="5" t="s">
        <v>273</v>
      </c>
      <c r="DH4" s="5" t="s">
        <v>274</v>
      </c>
      <c r="DI4" s="5" t="s">
        <v>275</v>
      </c>
      <c r="DJ4" s="5" t="s">
        <v>276</v>
      </c>
      <c r="DK4" s="5" t="s">
        <v>277</v>
      </c>
      <c r="DL4" s="5" t="s">
        <v>278</v>
      </c>
      <c r="DM4" s="5" t="s">
        <v>279</v>
      </c>
      <c r="DN4" s="5" t="s">
        <v>280</v>
      </c>
      <c r="DO4" s="5" t="s">
        <v>284</v>
      </c>
      <c r="DP4" s="5" t="s">
        <v>285</v>
      </c>
      <c r="DQ4" s="5" t="s">
        <v>286</v>
      </c>
      <c r="DR4" s="5" t="s">
        <v>287</v>
      </c>
      <c r="DS4" s="5" t="s">
        <v>296</v>
      </c>
      <c r="DT4" s="5" t="s">
        <v>297</v>
      </c>
      <c r="DU4" s="5" t="s">
        <v>298</v>
      </c>
      <c r="DV4" s="5" t="s">
        <v>299</v>
      </c>
      <c r="DW4" s="5" t="s">
        <v>300</v>
      </c>
      <c r="DX4" s="5" t="s">
        <v>301</v>
      </c>
      <c r="DY4" s="5" t="s">
        <v>302</v>
      </c>
      <c r="DZ4" s="5" t="s">
        <v>303</v>
      </c>
      <c r="EA4" s="5" t="s">
        <v>311</v>
      </c>
      <c r="EB4" s="5" t="s">
        <v>312</v>
      </c>
      <c r="EC4" s="5" t="s">
        <v>313</v>
      </c>
      <c r="ED4" s="5" t="s">
        <v>314</v>
      </c>
      <c r="EE4" s="5" t="s">
        <v>315</v>
      </c>
      <c r="EF4" s="5" t="s">
        <v>316</v>
      </c>
      <c r="EG4" s="5" t="s">
        <v>317</v>
      </c>
      <c r="EH4" s="5" t="s">
        <v>327</v>
      </c>
      <c r="EI4" s="5" t="s">
        <v>328</v>
      </c>
      <c r="EJ4" s="5" t="s">
        <v>329</v>
      </c>
      <c r="EK4" s="5" t="s">
        <v>330</v>
      </c>
      <c r="EL4" s="5" t="s">
        <v>331</v>
      </c>
      <c r="EM4" s="5" t="s">
        <v>332</v>
      </c>
      <c r="EN4" s="5" t="s">
        <v>333</v>
      </c>
      <c r="EO4" s="5" t="s">
        <v>334</v>
      </c>
      <c r="EP4" s="5" t="s">
        <v>335</v>
      </c>
    </row>
    <row r="5" spans="1:146" s="22" customFormat="1" ht="14.45" customHeight="1" x14ac:dyDescent="0.25">
      <c r="A5" s="347" t="s">
        <v>377</v>
      </c>
      <c r="B5" s="347"/>
      <c r="C5" s="347"/>
      <c r="D5" s="347"/>
      <c r="E5" s="347"/>
      <c r="F5" s="347"/>
      <c r="G5" s="347"/>
      <c r="H5" s="347"/>
      <c r="I5" s="109"/>
      <c r="J5" s="241">
        <v>483</v>
      </c>
      <c r="K5" s="241">
        <v>282</v>
      </c>
      <c r="L5" s="241">
        <v>100</v>
      </c>
      <c r="M5" s="242">
        <v>240</v>
      </c>
      <c r="N5" s="242">
        <v>38</v>
      </c>
      <c r="O5" s="242">
        <v>41</v>
      </c>
      <c r="P5" s="242">
        <v>7</v>
      </c>
      <c r="Q5" s="242">
        <v>20</v>
      </c>
      <c r="R5" s="242">
        <v>40</v>
      </c>
      <c r="S5" s="242">
        <v>3</v>
      </c>
      <c r="T5" s="242">
        <v>31</v>
      </c>
      <c r="U5" s="242">
        <v>29</v>
      </c>
      <c r="V5" s="242">
        <v>37</v>
      </c>
      <c r="W5" s="242">
        <v>34</v>
      </c>
      <c r="X5" s="242">
        <v>28</v>
      </c>
      <c r="Y5" s="242">
        <v>14</v>
      </c>
      <c r="Z5" s="242">
        <v>26</v>
      </c>
      <c r="AA5" s="242">
        <v>18</v>
      </c>
      <c r="AB5" s="242">
        <v>52</v>
      </c>
      <c r="AC5" s="242">
        <v>36</v>
      </c>
      <c r="AD5" s="242">
        <v>35</v>
      </c>
      <c r="AE5" s="242">
        <v>73</v>
      </c>
      <c r="AF5" s="242">
        <v>55</v>
      </c>
      <c r="AG5" s="242">
        <v>35</v>
      </c>
      <c r="AH5" s="242">
        <v>59</v>
      </c>
      <c r="AI5" s="242">
        <v>90</v>
      </c>
      <c r="AJ5" s="242">
        <v>33</v>
      </c>
      <c r="AK5" s="242">
        <v>60</v>
      </c>
      <c r="AL5" s="242">
        <v>40</v>
      </c>
      <c r="AM5" s="242">
        <v>68</v>
      </c>
      <c r="AN5" s="242">
        <v>61</v>
      </c>
      <c r="AO5" s="242">
        <v>50</v>
      </c>
      <c r="AP5" s="242">
        <v>62</v>
      </c>
      <c r="AQ5" s="242">
        <v>196</v>
      </c>
      <c r="AR5" s="242">
        <v>191</v>
      </c>
      <c r="AS5" s="242">
        <v>98</v>
      </c>
      <c r="AT5" s="242">
        <v>99</v>
      </c>
      <c r="AU5" s="242">
        <v>118</v>
      </c>
      <c r="AV5" s="243">
        <v>111</v>
      </c>
      <c r="AW5" s="243">
        <v>12</v>
      </c>
      <c r="AX5" s="242">
        <v>228</v>
      </c>
      <c r="AY5" s="242">
        <v>141</v>
      </c>
      <c r="AZ5" s="242">
        <v>27</v>
      </c>
      <c r="BA5" s="242">
        <v>97</v>
      </c>
      <c r="BB5" s="242">
        <v>94</v>
      </c>
      <c r="BC5" s="242">
        <v>59</v>
      </c>
      <c r="BD5" s="242">
        <v>14</v>
      </c>
      <c r="BE5" s="242">
        <v>10</v>
      </c>
      <c r="BF5" s="242">
        <v>35</v>
      </c>
      <c r="BG5" s="242">
        <v>264</v>
      </c>
      <c r="BH5" s="244">
        <v>253</v>
      </c>
      <c r="BI5" s="242">
        <v>66</v>
      </c>
      <c r="BJ5" s="242">
        <v>84</v>
      </c>
      <c r="BK5" s="242">
        <v>90</v>
      </c>
      <c r="BL5" s="242">
        <v>189</v>
      </c>
      <c r="BM5" s="242">
        <v>158</v>
      </c>
      <c r="BN5" s="242">
        <v>33</v>
      </c>
      <c r="BO5" s="242">
        <v>60</v>
      </c>
      <c r="BP5" s="242">
        <v>14</v>
      </c>
      <c r="BQ5" s="242">
        <v>6</v>
      </c>
      <c r="BR5" s="242">
        <v>213</v>
      </c>
      <c r="BS5" s="242">
        <v>22</v>
      </c>
      <c r="BT5" s="242">
        <v>6</v>
      </c>
      <c r="BU5" s="242">
        <v>14</v>
      </c>
      <c r="BV5" s="242">
        <v>31</v>
      </c>
      <c r="BW5" s="242">
        <v>10</v>
      </c>
      <c r="BX5" s="242">
        <v>15</v>
      </c>
      <c r="BY5" s="242">
        <v>5</v>
      </c>
      <c r="BZ5" s="242">
        <v>41</v>
      </c>
      <c r="CA5" s="242">
        <v>14</v>
      </c>
      <c r="CB5" s="242">
        <v>37</v>
      </c>
      <c r="CC5" s="242">
        <v>571</v>
      </c>
      <c r="CD5" s="242">
        <v>80</v>
      </c>
      <c r="CE5" s="242">
        <v>328</v>
      </c>
      <c r="CF5" s="242">
        <v>42</v>
      </c>
      <c r="CG5" s="242">
        <v>114</v>
      </c>
      <c r="CH5" s="242">
        <v>150</v>
      </c>
      <c r="CI5" s="242">
        <v>94</v>
      </c>
      <c r="CJ5" s="242">
        <v>6</v>
      </c>
      <c r="CK5" s="242">
        <v>83</v>
      </c>
      <c r="CL5" s="242">
        <v>73</v>
      </c>
      <c r="CM5" s="242">
        <v>70</v>
      </c>
      <c r="CN5" s="242">
        <v>42</v>
      </c>
      <c r="CO5" s="242">
        <v>200</v>
      </c>
      <c r="CP5" s="242">
        <v>96</v>
      </c>
      <c r="CQ5" s="242">
        <v>75</v>
      </c>
      <c r="CR5" s="242">
        <v>58</v>
      </c>
      <c r="CS5" s="242">
        <v>22</v>
      </c>
      <c r="CT5" s="242">
        <v>292</v>
      </c>
      <c r="CU5" s="242">
        <v>161</v>
      </c>
      <c r="CV5" s="242">
        <v>243</v>
      </c>
      <c r="CW5" s="242">
        <v>118</v>
      </c>
      <c r="CX5" s="242">
        <v>214</v>
      </c>
      <c r="CY5" s="242">
        <v>190</v>
      </c>
      <c r="CZ5" s="242">
        <v>78</v>
      </c>
      <c r="DA5" s="242">
        <v>88</v>
      </c>
      <c r="DB5" s="242">
        <v>66</v>
      </c>
      <c r="DC5" s="242">
        <v>94</v>
      </c>
      <c r="DD5" s="242">
        <v>134</v>
      </c>
      <c r="DE5" s="242">
        <v>170</v>
      </c>
      <c r="DF5" s="242">
        <v>145</v>
      </c>
      <c r="DG5" s="242">
        <v>209</v>
      </c>
      <c r="DH5" s="242">
        <v>53</v>
      </c>
      <c r="DI5" s="242">
        <v>14</v>
      </c>
      <c r="DJ5" s="242">
        <v>9</v>
      </c>
      <c r="DK5" s="242">
        <v>24</v>
      </c>
      <c r="DL5" s="242">
        <v>572</v>
      </c>
      <c r="DM5" s="242">
        <v>24</v>
      </c>
      <c r="DN5" s="242">
        <v>7</v>
      </c>
      <c r="DO5" s="242">
        <v>263</v>
      </c>
      <c r="DP5" s="242">
        <v>172</v>
      </c>
      <c r="DQ5" s="242">
        <v>64</v>
      </c>
      <c r="DR5" s="242">
        <v>35</v>
      </c>
      <c r="DS5" s="242">
        <v>146</v>
      </c>
      <c r="DT5" s="242">
        <v>130</v>
      </c>
      <c r="DU5" s="242">
        <v>24</v>
      </c>
      <c r="DV5" s="242">
        <v>11</v>
      </c>
      <c r="DW5" s="242">
        <v>22</v>
      </c>
      <c r="DX5" s="242">
        <v>9</v>
      </c>
      <c r="DY5" s="242">
        <v>15</v>
      </c>
      <c r="DZ5" s="242">
        <v>10</v>
      </c>
      <c r="EA5" s="242">
        <v>120</v>
      </c>
      <c r="EB5" s="242">
        <v>411</v>
      </c>
      <c r="EC5" s="242">
        <v>22</v>
      </c>
      <c r="ED5" s="242">
        <v>86</v>
      </c>
      <c r="EE5" s="242">
        <v>155</v>
      </c>
      <c r="EF5" s="242">
        <v>629</v>
      </c>
      <c r="EG5" s="242">
        <v>192</v>
      </c>
      <c r="EH5" s="242">
        <v>891</v>
      </c>
      <c r="EI5" s="242">
        <v>179</v>
      </c>
      <c r="EJ5" s="242">
        <v>191</v>
      </c>
      <c r="EK5" s="242">
        <v>460</v>
      </c>
      <c r="EL5" s="242">
        <v>104</v>
      </c>
      <c r="EM5" s="242">
        <v>108</v>
      </c>
      <c r="EN5" s="242">
        <v>156</v>
      </c>
      <c r="EO5" s="242">
        <v>82</v>
      </c>
      <c r="EP5" s="242">
        <v>95</v>
      </c>
    </row>
    <row r="6" spans="1:146" s="23" customFormat="1" x14ac:dyDescent="0.25">
      <c r="A6" s="4">
        <v>1</v>
      </c>
      <c r="B6" s="350" t="s">
        <v>337</v>
      </c>
      <c r="C6" s="351"/>
      <c r="D6" s="351"/>
      <c r="E6" s="351"/>
      <c r="F6" s="351"/>
      <c r="G6" s="352"/>
      <c r="H6" s="24"/>
      <c r="I6" s="107"/>
      <c r="J6" s="36"/>
      <c r="K6" s="36"/>
      <c r="L6" s="36"/>
      <c r="M6" s="36"/>
      <c r="N6" s="36"/>
      <c r="O6" s="36"/>
      <c r="P6" s="36"/>
      <c r="Q6" s="36"/>
      <c r="R6" s="36"/>
      <c r="S6" s="36"/>
      <c r="T6" s="36"/>
      <c r="U6" s="36"/>
      <c r="V6" s="36"/>
      <c r="W6" s="36"/>
      <c r="X6" s="36"/>
      <c r="Y6" s="36"/>
      <c r="Z6" s="36"/>
      <c r="AA6" s="36"/>
      <c r="AB6" s="36"/>
      <c r="AC6" s="36"/>
      <c r="AD6" s="36"/>
      <c r="AE6" s="36"/>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row>
    <row r="7" spans="1:146" ht="24" x14ac:dyDescent="0.25">
      <c r="A7" s="293" t="s">
        <v>3</v>
      </c>
      <c r="B7" s="318" t="s">
        <v>779</v>
      </c>
      <c r="C7" s="372">
        <v>0.3</v>
      </c>
      <c r="D7" s="318" t="s">
        <v>780</v>
      </c>
      <c r="E7" s="15" t="s">
        <v>363</v>
      </c>
      <c r="F7" s="13" t="s">
        <v>4</v>
      </c>
      <c r="G7" s="293" t="s">
        <v>783</v>
      </c>
      <c r="H7" s="293" t="s">
        <v>360</v>
      </c>
      <c r="I7" s="293"/>
      <c r="J7" s="33"/>
      <c r="K7" s="33"/>
      <c r="L7" s="33"/>
      <c r="M7" s="33"/>
      <c r="N7" s="33"/>
      <c r="O7" s="33"/>
      <c r="P7" s="33"/>
      <c r="Q7" s="33"/>
      <c r="R7" s="33"/>
      <c r="S7" s="33"/>
      <c r="T7" s="33"/>
      <c r="U7" s="33"/>
      <c r="V7" s="33"/>
      <c r="W7" s="33"/>
      <c r="X7" s="33"/>
      <c r="Y7" s="33"/>
      <c r="Z7" s="33"/>
      <c r="AA7" s="33"/>
      <c r="AB7" s="33"/>
      <c r="AC7" s="33"/>
      <c r="AD7" s="33"/>
      <c r="AE7" s="33"/>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row>
    <row r="8" spans="1:146" ht="84" x14ac:dyDescent="0.25">
      <c r="A8" s="295"/>
      <c r="B8" s="319"/>
      <c r="C8" s="373"/>
      <c r="D8" s="319"/>
      <c r="E8" s="8" t="s">
        <v>781</v>
      </c>
      <c r="F8" s="18" t="s">
        <v>782</v>
      </c>
      <c r="G8" s="295"/>
      <c r="H8" s="295"/>
      <c r="I8" s="295"/>
      <c r="J8" s="33"/>
      <c r="K8" s="33"/>
      <c r="L8" s="33"/>
      <c r="M8" s="33"/>
      <c r="N8" s="33"/>
      <c r="O8" s="33"/>
      <c r="P8" s="33"/>
      <c r="Q8" s="33"/>
      <c r="R8" s="33"/>
      <c r="S8" s="33"/>
      <c r="T8" s="33"/>
      <c r="U8" s="33"/>
      <c r="V8" s="33"/>
      <c r="W8" s="33"/>
      <c r="X8" s="33"/>
      <c r="Y8" s="33"/>
      <c r="Z8" s="33"/>
      <c r="AA8" s="33"/>
      <c r="AB8" s="33"/>
      <c r="AC8" s="33"/>
      <c r="AD8" s="33"/>
      <c r="AE8" s="33"/>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row>
    <row r="9" spans="1:146" x14ac:dyDescent="0.25">
      <c r="A9" s="295"/>
      <c r="B9" s="319"/>
      <c r="C9" s="373"/>
      <c r="D9" s="305" t="s">
        <v>50</v>
      </c>
      <c r="E9" s="306"/>
      <c r="F9" s="365"/>
      <c r="G9" s="295"/>
      <c r="H9" s="295"/>
      <c r="I9" s="295"/>
      <c r="J9" s="35"/>
      <c r="K9" s="35"/>
      <c r="L9" s="35"/>
      <c r="M9" s="35"/>
      <c r="N9" s="33"/>
      <c r="O9" s="33"/>
      <c r="P9" s="33"/>
      <c r="Q9" s="33"/>
      <c r="R9" s="33"/>
      <c r="S9" s="33"/>
      <c r="T9" s="33"/>
      <c r="U9" s="33"/>
      <c r="V9" s="33"/>
      <c r="W9" s="33"/>
      <c r="X9" s="33"/>
      <c r="Y9" s="33"/>
      <c r="Z9" s="33"/>
      <c r="AA9" s="33"/>
      <c r="AB9" s="33"/>
      <c r="AC9" s="33"/>
      <c r="AD9" s="33"/>
      <c r="AE9" s="33"/>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row>
    <row r="10" spans="1:146" ht="15" x14ac:dyDescent="0.25">
      <c r="A10" s="295"/>
      <c r="B10" s="319"/>
      <c r="C10" s="374"/>
      <c r="D10" s="356" t="s">
        <v>350</v>
      </c>
      <c r="E10" s="357"/>
      <c r="F10" s="358"/>
      <c r="G10" s="375"/>
      <c r="H10" s="295"/>
      <c r="I10" s="295"/>
      <c r="J10" s="200">
        <v>1</v>
      </c>
      <c r="K10" s="211">
        <v>1</v>
      </c>
      <c r="L10" s="200">
        <v>1</v>
      </c>
      <c r="M10" s="200">
        <v>1</v>
      </c>
      <c r="N10" s="200">
        <v>1</v>
      </c>
      <c r="O10" s="200">
        <v>1</v>
      </c>
      <c r="P10" s="200">
        <v>1</v>
      </c>
      <c r="Q10" s="200">
        <v>1</v>
      </c>
      <c r="R10" s="200">
        <v>1</v>
      </c>
      <c r="S10" s="200">
        <v>1</v>
      </c>
      <c r="T10" s="200">
        <v>1</v>
      </c>
      <c r="U10" s="200">
        <v>1</v>
      </c>
      <c r="V10" s="200">
        <v>1</v>
      </c>
      <c r="W10" s="200">
        <v>1</v>
      </c>
      <c r="X10" s="200">
        <v>1</v>
      </c>
      <c r="Y10" s="200">
        <v>1</v>
      </c>
      <c r="Z10" s="200">
        <v>1</v>
      </c>
      <c r="AA10" s="200">
        <v>1</v>
      </c>
      <c r="AB10" s="200">
        <v>1</v>
      </c>
      <c r="AC10" s="200">
        <v>1</v>
      </c>
      <c r="AD10" s="200">
        <v>1</v>
      </c>
      <c r="AE10" s="200">
        <v>1</v>
      </c>
      <c r="AF10" s="14">
        <v>1</v>
      </c>
      <c r="AG10" s="14">
        <v>1</v>
      </c>
      <c r="AH10" s="14">
        <v>1</v>
      </c>
      <c r="AI10" s="14">
        <v>1</v>
      </c>
      <c r="AJ10" s="14">
        <v>1</v>
      </c>
      <c r="AK10" s="14">
        <v>1</v>
      </c>
      <c r="AL10" s="14">
        <v>1</v>
      </c>
      <c r="AM10" s="14">
        <v>1</v>
      </c>
      <c r="AN10" s="14">
        <v>1</v>
      </c>
      <c r="AO10" s="14">
        <v>1</v>
      </c>
      <c r="AP10" s="14">
        <v>1</v>
      </c>
      <c r="AQ10" s="14">
        <v>1</v>
      </c>
      <c r="AR10" s="14">
        <v>1</v>
      </c>
      <c r="AS10" s="14">
        <v>1</v>
      </c>
      <c r="AT10" s="14">
        <v>1</v>
      </c>
      <c r="AU10" s="14">
        <v>0</v>
      </c>
      <c r="AV10" s="14">
        <v>1</v>
      </c>
      <c r="AW10" s="14">
        <v>1</v>
      </c>
      <c r="AX10" s="14">
        <v>1</v>
      </c>
      <c r="AY10" s="14">
        <v>1</v>
      </c>
      <c r="AZ10" s="249">
        <v>1</v>
      </c>
      <c r="BA10" s="14">
        <v>1</v>
      </c>
      <c r="BB10" s="14">
        <v>1</v>
      </c>
      <c r="BC10" s="14">
        <v>1</v>
      </c>
      <c r="BD10" s="14">
        <v>1</v>
      </c>
      <c r="BE10" s="14">
        <v>1</v>
      </c>
      <c r="BF10" s="14">
        <v>1</v>
      </c>
      <c r="BG10" s="14">
        <v>1</v>
      </c>
      <c r="BH10" s="14">
        <v>1</v>
      </c>
      <c r="BI10" s="14">
        <v>1</v>
      </c>
      <c r="BJ10" s="14">
        <v>1</v>
      </c>
      <c r="BK10" s="14">
        <v>1</v>
      </c>
      <c r="BL10" s="14">
        <v>1</v>
      </c>
      <c r="BM10" s="14">
        <v>1</v>
      </c>
      <c r="BN10" s="14">
        <v>1</v>
      </c>
      <c r="BO10" s="14">
        <v>1</v>
      </c>
      <c r="BP10" s="14">
        <v>1</v>
      </c>
      <c r="BQ10" s="14">
        <v>1</v>
      </c>
      <c r="BR10" s="14">
        <v>1</v>
      </c>
      <c r="BS10" s="14">
        <v>1</v>
      </c>
      <c r="BT10" s="14">
        <v>1</v>
      </c>
      <c r="BU10" s="14">
        <v>1</v>
      </c>
      <c r="BV10" s="14">
        <v>1</v>
      </c>
      <c r="BW10" s="14">
        <v>1</v>
      </c>
      <c r="BX10" s="14">
        <v>1</v>
      </c>
      <c r="BY10" s="14">
        <v>1</v>
      </c>
      <c r="BZ10" s="14">
        <v>1</v>
      </c>
      <c r="CA10" s="14">
        <v>1</v>
      </c>
      <c r="CB10" s="14">
        <v>1</v>
      </c>
      <c r="CC10" s="14">
        <v>1</v>
      </c>
      <c r="CD10" s="14">
        <v>1</v>
      </c>
      <c r="CE10" s="14">
        <v>1</v>
      </c>
      <c r="CF10" s="14">
        <v>1</v>
      </c>
      <c r="CG10" s="14">
        <v>1</v>
      </c>
      <c r="CH10" s="14">
        <v>1</v>
      </c>
      <c r="CI10" s="14">
        <v>1</v>
      </c>
      <c r="CJ10" s="14">
        <v>1</v>
      </c>
      <c r="CK10" s="14">
        <v>1</v>
      </c>
      <c r="CL10" s="14">
        <v>1</v>
      </c>
      <c r="CM10" s="14">
        <v>1</v>
      </c>
      <c r="CN10" s="14">
        <v>1</v>
      </c>
      <c r="CO10" s="14">
        <v>1</v>
      </c>
      <c r="CP10" s="14">
        <v>1</v>
      </c>
      <c r="CQ10" s="14">
        <v>1</v>
      </c>
      <c r="CR10" s="14">
        <v>1</v>
      </c>
      <c r="CS10" s="14">
        <v>1</v>
      </c>
      <c r="CT10" s="14">
        <v>1</v>
      </c>
      <c r="CU10" s="14">
        <v>1</v>
      </c>
      <c r="CV10" s="14">
        <v>1</v>
      </c>
      <c r="CW10" s="14">
        <v>1</v>
      </c>
      <c r="CX10" s="14">
        <v>1</v>
      </c>
      <c r="CY10" s="14">
        <v>1</v>
      </c>
      <c r="CZ10" s="14">
        <v>1</v>
      </c>
      <c r="DA10" s="14">
        <v>1</v>
      </c>
      <c r="DB10" s="14">
        <v>1</v>
      </c>
      <c r="DC10" s="14">
        <v>1</v>
      </c>
      <c r="DD10" s="14">
        <v>1</v>
      </c>
      <c r="DE10" s="14">
        <v>1</v>
      </c>
      <c r="DF10" s="14">
        <v>1</v>
      </c>
      <c r="DG10" s="14">
        <v>1</v>
      </c>
      <c r="DH10" s="14">
        <v>1</v>
      </c>
      <c r="DI10" s="14">
        <v>1</v>
      </c>
      <c r="DJ10" s="14">
        <v>1</v>
      </c>
      <c r="DK10" s="14">
        <v>1</v>
      </c>
      <c r="DL10" s="14">
        <v>1</v>
      </c>
      <c r="DM10" s="14">
        <v>1</v>
      </c>
      <c r="DN10" s="14">
        <v>1</v>
      </c>
      <c r="DO10" s="14">
        <v>1</v>
      </c>
      <c r="DP10" s="14">
        <v>1</v>
      </c>
      <c r="DQ10" s="14">
        <v>1</v>
      </c>
      <c r="DR10" s="14">
        <v>1</v>
      </c>
      <c r="DS10" s="14">
        <v>1</v>
      </c>
      <c r="DT10" s="14">
        <v>1</v>
      </c>
      <c r="DU10" s="14">
        <v>1</v>
      </c>
      <c r="DV10" s="14">
        <v>1</v>
      </c>
      <c r="DW10" s="14">
        <v>1</v>
      </c>
      <c r="DX10" s="14">
        <v>1</v>
      </c>
      <c r="DY10" s="14">
        <v>1</v>
      </c>
      <c r="DZ10" s="14">
        <v>1</v>
      </c>
      <c r="EA10" s="14">
        <v>1</v>
      </c>
      <c r="EB10" s="14">
        <v>1</v>
      </c>
      <c r="EC10" s="14">
        <v>1</v>
      </c>
      <c r="ED10" s="14">
        <v>1</v>
      </c>
      <c r="EE10" s="14">
        <v>1</v>
      </c>
      <c r="EF10" s="14">
        <v>1</v>
      </c>
      <c r="EG10" s="14">
        <v>1</v>
      </c>
      <c r="EH10" s="14">
        <v>1</v>
      </c>
      <c r="EI10" s="14">
        <v>1</v>
      </c>
      <c r="EJ10" s="14">
        <v>1</v>
      </c>
      <c r="EK10" s="14">
        <v>1</v>
      </c>
      <c r="EL10" s="14">
        <v>1</v>
      </c>
      <c r="EM10" s="14">
        <v>1</v>
      </c>
      <c r="EN10" s="14">
        <v>1</v>
      </c>
      <c r="EO10" s="14">
        <v>1</v>
      </c>
      <c r="EP10" s="14">
        <v>1</v>
      </c>
    </row>
    <row r="11" spans="1:146" ht="15" x14ac:dyDescent="0.25">
      <c r="A11" s="295"/>
      <c r="B11" s="319"/>
      <c r="C11" s="374"/>
      <c r="D11" s="356" t="s">
        <v>351</v>
      </c>
      <c r="E11" s="357"/>
      <c r="F11" s="358"/>
      <c r="G11" s="375"/>
      <c r="H11" s="295"/>
      <c r="I11" s="295"/>
      <c r="J11" s="200">
        <v>1</v>
      </c>
      <c r="K11" s="211">
        <v>1</v>
      </c>
      <c r="L11" s="200">
        <v>1</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c r="AE11" s="200">
        <v>1</v>
      </c>
      <c r="AF11" s="14">
        <v>1</v>
      </c>
      <c r="AG11" s="14">
        <v>1</v>
      </c>
      <c r="AH11" s="14">
        <v>1</v>
      </c>
      <c r="AI11" s="14">
        <v>1</v>
      </c>
      <c r="AJ11" s="14">
        <v>1</v>
      </c>
      <c r="AK11" s="14">
        <v>1</v>
      </c>
      <c r="AL11" s="14">
        <v>1</v>
      </c>
      <c r="AM11" s="14">
        <v>1</v>
      </c>
      <c r="AN11" s="14">
        <v>1</v>
      </c>
      <c r="AO11" s="14">
        <v>1</v>
      </c>
      <c r="AP11" s="14">
        <v>1</v>
      </c>
      <c r="AQ11" s="14">
        <v>1</v>
      </c>
      <c r="AR11" s="14">
        <v>1</v>
      </c>
      <c r="AS11" s="14">
        <v>1</v>
      </c>
      <c r="AT11" s="14">
        <v>1</v>
      </c>
      <c r="AU11" s="14">
        <v>1</v>
      </c>
      <c r="AV11" s="14">
        <v>1</v>
      </c>
      <c r="AW11" s="14">
        <v>1</v>
      </c>
      <c r="AX11" s="14">
        <v>1</v>
      </c>
      <c r="AY11" s="14">
        <v>1</v>
      </c>
      <c r="AZ11" s="249">
        <v>1</v>
      </c>
      <c r="BA11" s="14">
        <v>1</v>
      </c>
      <c r="BB11" s="14">
        <v>1</v>
      </c>
      <c r="BC11" s="14">
        <v>1</v>
      </c>
      <c r="BD11" s="14">
        <v>1</v>
      </c>
      <c r="BE11" s="14">
        <v>1</v>
      </c>
      <c r="BF11" s="14">
        <v>1</v>
      </c>
      <c r="BG11" s="14">
        <v>1</v>
      </c>
      <c r="BH11" s="14">
        <v>1</v>
      </c>
      <c r="BI11" s="14">
        <v>1</v>
      </c>
      <c r="BJ11" s="14">
        <v>1</v>
      </c>
      <c r="BK11" s="14">
        <v>1</v>
      </c>
      <c r="BL11" s="14">
        <v>1</v>
      </c>
      <c r="BM11" s="14">
        <v>1</v>
      </c>
      <c r="BN11" s="14">
        <v>1</v>
      </c>
      <c r="BO11" s="14">
        <v>1</v>
      </c>
      <c r="BP11" s="14">
        <v>1</v>
      </c>
      <c r="BQ11" s="14">
        <v>1</v>
      </c>
      <c r="BR11" s="14">
        <v>1</v>
      </c>
      <c r="BS11" s="14">
        <v>1</v>
      </c>
      <c r="BT11" s="14">
        <v>1</v>
      </c>
      <c r="BU11" s="14">
        <v>1</v>
      </c>
      <c r="BV11" s="14">
        <v>1</v>
      </c>
      <c r="BW11" s="14">
        <v>1</v>
      </c>
      <c r="BX11" s="14">
        <v>1</v>
      </c>
      <c r="BY11" s="14">
        <v>1</v>
      </c>
      <c r="BZ11" s="14">
        <v>1</v>
      </c>
      <c r="CA11" s="14">
        <v>1</v>
      </c>
      <c r="CB11" s="14">
        <v>1</v>
      </c>
      <c r="CC11" s="14">
        <v>1</v>
      </c>
      <c r="CD11" s="14">
        <v>1</v>
      </c>
      <c r="CE11" s="14">
        <v>1</v>
      </c>
      <c r="CF11" s="14">
        <v>1</v>
      </c>
      <c r="CG11" s="14">
        <v>1</v>
      </c>
      <c r="CH11" s="14">
        <v>1</v>
      </c>
      <c r="CI11" s="14">
        <v>1</v>
      </c>
      <c r="CJ11" s="14">
        <v>1</v>
      </c>
      <c r="CK11" s="14">
        <v>1</v>
      </c>
      <c r="CL11" s="14">
        <v>1</v>
      </c>
      <c r="CM11" s="14">
        <v>1</v>
      </c>
      <c r="CN11" s="14">
        <v>1</v>
      </c>
      <c r="CO11" s="14">
        <v>1</v>
      </c>
      <c r="CP11" s="14">
        <v>1</v>
      </c>
      <c r="CQ11" s="14">
        <v>1</v>
      </c>
      <c r="CR11" s="14">
        <v>1</v>
      </c>
      <c r="CS11" s="14">
        <v>1</v>
      </c>
      <c r="CT11" s="14">
        <v>1</v>
      </c>
      <c r="CU11" s="14">
        <v>1</v>
      </c>
      <c r="CV11" s="14">
        <v>1</v>
      </c>
      <c r="CW11" s="14">
        <v>1</v>
      </c>
      <c r="CX11" s="14">
        <v>0</v>
      </c>
      <c r="CY11" s="14">
        <v>0</v>
      </c>
      <c r="CZ11" s="14">
        <v>0</v>
      </c>
      <c r="DA11" s="14">
        <v>0</v>
      </c>
      <c r="DB11" s="14">
        <v>0</v>
      </c>
      <c r="DC11" s="14">
        <v>0</v>
      </c>
      <c r="DD11" s="14">
        <v>1</v>
      </c>
      <c r="DE11" s="14">
        <v>1</v>
      </c>
      <c r="DF11" s="14">
        <v>1</v>
      </c>
      <c r="DG11" s="14">
        <v>1</v>
      </c>
      <c r="DH11" s="14">
        <v>1</v>
      </c>
      <c r="DI11" s="14">
        <v>1</v>
      </c>
      <c r="DJ11" s="14">
        <v>1</v>
      </c>
      <c r="DK11" s="14">
        <v>1</v>
      </c>
      <c r="DL11" s="14">
        <v>1</v>
      </c>
      <c r="DM11" s="14">
        <v>1</v>
      </c>
      <c r="DN11" s="14">
        <v>1</v>
      </c>
      <c r="DO11" s="14">
        <v>1</v>
      </c>
      <c r="DP11" s="14">
        <v>1</v>
      </c>
      <c r="DQ11" s="14">
        <v>1</v>
      </c>
      <c r="DR11" s="14">
        <v>1</v>
      </c>
      <c r="DS11" s="14">
        <v>1</v>
      </c>
      <c r="DT11" s="14">
        <v>1</v>
      </c>
      <c r="DU11" s="14">
        <v>1</v>
      </c>
      <c r="DV11" s="14">
        <v>1</v>
      </c>
      <c r="DW11" s="14">
        <v>1</v>
      </c>
      <c r="DX11" s="14">
        <v>1</v>
      </c>
      <c r="DY11" s="14">
        <v>1</v>
      </c>
      <c r="DZ11" s="14">
        <v>1</v>
      </c>
      <c r="EA11" s="14">
        <v>1</v>
      </c>
      <c r="EB11" s="14">
        <v>1</v>
      </c>
      <c r="EC11" s="14">
        <v>1</v>
      </c>
      <c r="ED11" s="14">
        <v>1</v>
      </c>
      <c r="EE11" s="14">
        <v>1</v>
      </c>
      <c r="EF11" s="14">
        <v>1</v>
      </c>
      <c r="EG11" s="14">
        <v>1</v>
      </c>
      <c r="EH11" s="14">
        <v>1</v>
      </c>
      <c r="EI11" s="14">
        <v>1</v>
      </c>
      <c r="EJ11" s="14">
        <v>1</v>
      </c>
      <c r="EK11" s="14">
        <v>1</v>
      </c>
      <c r="EL11" s="14">
        <v>1</v>
      </c>
      <c r="EM11" s="14">
        <v>1</v>
      </c>
      <c r="EN11" s="14">
        <v>1</v>
      </c>
      <c r="EO11" s="14">
        <v>1</v>
      </c>
      <c r="EP11" s="14">
        <v>1</v>
      </c>
    </row>
    <row r="12" spans="1:146" ht="15" x14ac:dyDescent="0.25">
      <c r="A12" s="295"/>
      <c r="B12" s="319"/>
      <c r="C12" s="374"/>
      <c r="D12" s="356" t="s">
        <v>352</v>
      </c>
      <c r="E12" s="357"/>
      <c r="F12" s="358"/>
      <c r="G12" s="375"/>
      <c r="H12" s="295"/>
      <c r="I12" s="295"/>
      <c r="J12" s="200">
        <v>1</v>
      </c>
      <c r="K12" s="211">
        <v>1</v>
      </c>
      <c r="L12" s="200">
        <v>1</v>
      </c>
      <c r="M12" s="200">
        <v>1</v>
      </c>
      <c r="N12" s="200">
        <v>1</v>
      </c>
      <c r="O12" s="200">
        <v>1</v>
      </c>
      <c r="P12" s="200">
        <v>1</v>
      </c>
      <c r="Q12" s="200">
        <v>1</v>
      </c>
      <c r="R12" s="200">
        <v>1</v>
      </c>
      <c r="S12" s="200">
        <v>1</v>
      </c>
      <c r="T12" s="200">
        <v>1</v>
      </c>
      <c r="U12" s="200">
        <v>1</v>
      </c>
      <c r="V12" s="200">
        <v>1</v>
      </c>
      <c r="W12" s="200">
        <v>1</v>
      </c>
      <c r="X12" s="200">
        <v>1</v>
      </c>
      <c r="Y12" s="200">
        <v>1</v>
      </c>
      <c r="Z12" s="200">
        <v>1</v>
      </c>
      <c r="AA12" s="200">
        <v>1</v>
      </c>
      <c r="AB12" s="200">
        <v>1</v>
      </c>
      <c r="AC12" s="200">
        <v>1</v>
      </c>
      <c r="AD12" s="200">
        <v>1</v>
      </c>
      <c r="AE12" s="200">
        <v>1</v>
      </c>
      <c r="AF12" s="14">
        <v>1</v>
      </c>
      <c r="AG12" s="14">
        <v>1</v>
      </c>
      <c r="AH12" s="14">
        <v>1</v>
      </c>
      <c r="AI12" s="14">
        <v>1</v>
      </c>
      <c r="AJ12" s="14">
        <v>1</v>
      </c>
      <c r="AK12" s="14">
        <v>1</v>
      </c>
      <c r="AL12" s="14">
        <v>1</v>
      </c>
      <c r="AM12" s="14">
        <v>1</v>
      </c>
      <c r="AN12" s="14">
        <v>1</v>
      </c>
      <c r="AO12" s="14">
        <v>1</v>
      </c>
      <c r="AP12" s="14">
        <v>1</v>
      </c>
      <c r="AQ12" s="14">
        <v>1</v>
      </c>
      <c r="AR12" s="14">
        <v>1</v>
      </c>
      <c r="AS12" s="14">
        <v>1</v>
      </c>
      <c r="AT12" s="14">
        <v>1</v>
      </c>
      <c r="AU12" s="14">
        <v>1</v>
      </c>
      <c r="AV12" s="14">
        <v>1</v>
      </c>
      <c r="AW12" s="14">
        <v>1</v>
      </c>
      <c r="AX12" s="14">
        <v>1</v>
      </c>
      <c r="AY12" s="14">
        <v>1</v>
      </c>
      <c r="AZ12" s="249">
        <v>1</v>
      </c>
      <c r="BA12" s="14">
        <v>1</v>
      </c>
      <c r="BB12" s="14">
        <v>1</v>
      </c>
      <c r="BC12" s="14">
        <v>1</v>
      </c>
      <c r="BD12" s="14">
        <v>1</v>
      </c>
      <c r="BE12" s="14">
        <v>1</v>
      </c>
      <c r="BF12" s="14">
        <v>1</v>
      </c>
      <c r="BG12" s="14">
        <v>1</v>
      </c>
      <c r="BH12" s="14">
        <v>1</v>
      </c>
      <c r="BI12" s="14">
        <v>1</v>
      </c>
      <c r="BJ12" s="14">
        <v>1</v>
      </c>
      <c r="BK12" s="14">
        <v>1</v>
      </c>
      <c r="BL12" s="14">
        <v>1</v>
      </c>
      <c r="BM12" s="14">
        <v>1</v>
      </c>
      <c r="BN12" s="14">
        <v>1</v>
      </c>
      <c r="BO12" s="14">
        <v>1</v>
      </c>
      <c r="BP12" s="14">
        <v>1</v>
      </c>
      <c r="BQ12" s="14">
        <v>1</v>
      </c>
      <c r="BR12" s="14">
        <v>1</v>
      </c>
      <c r="BS12" s="14">
        <v>1</v>
      </c>
      <c r="BT12" s="14">
        <v>1</v>
      </c>
      <c r="BU12" s="14">
        <v>1</v>
      </c>
      <c r="BV12" s="14">
        <v>1</v>
      </c>
      <c r="BW12" s="14">
        <v>1</v>
      </c>
      <c r="BX12" s="14">
        <v>1</v>
      </c>
      <c r="BY12" s="14">
        <v>1</v>
      </c>
      <c r="BZ12" s="14">
        <v>1</v>
      </c>
      <c r="CA12" s="14">
        <v>1</v>
      </c>
      <c r="CB12" s="14">
        <v>1</v>
      </c>
      <c r="CC12" s="14">
        <v>1</v>
      </c>
      <c r="CD12" s="14">
        <v>1</v>
      </c>
      <c r="CE12" s="14">
        <v>1</v>
      </c>
      <c r="CF12" s="14">
        <v>1</v>
      </c>
      <c r="CG12" s="14">
        <v>1</v>
      </c>
      <c r="CH12" s="14">
        <v>1</v>
      </c>
      <c r="CI12" s="14">
        <v>1</v>
      </c>
      <c r="CJ12" s="14">
        <v>1</v>
      </c>
      <c r="CK12" s="14">
        <v>1</v>
      </c>
      <c r="CL12" s="14">
        <v>1</v>
      </c>
      <c r="CM12" s="14">
        <v>1</v>
      </c>
      <c r="CN12" s="14">
        <v>1</v>
      </c>
      <c r="CO12" s="14">
        <v>1</v>
      </c>
      <c r="CP12" s="14">
        <v>1</v>
      </c>
      <c r="CQ12" s="14">
        <v>1</v>
      </c>
      <c r="CR12" s="14">
        <v>1</v>
      </c>
      <c r="CS12" s="14">
        <v>1</v>
      </c>
      <c r="CT12" s="14">
        <v>1</v>
      </c>
      <c r="CU12" s="14">
        <v>1</v>
      </c>
      <c r="CV12" s="14">
        <v>1</v>
      </c>
      <c r="CW12" s="14">
        <v>1</v>
      </c>
      <c r="CX12" s="14">
        <v>1</v>
      </c>
      <c r="CY12" s="14">
        <v>1</v>
      </c>
      <c r="CZ12" s="14">
        <v>1</v>
      </c>
      <c r="DA12" s="14">
        <v>1</v>
      </c>
      <c r="DB12" s="14">
        <v>1</v>
      </c>
      <c r="DC12" s="14">
        <v>1</v>
      </c>
      <c r="DD12" s="14">
        <v>1</v>
      </c>
      <c r="DE12" s="14">
        <v>1</v>
      </c>
      <c r="DF12" s="14">
        <v>1</v>
      </c>
      <c r="DG12" s="14">
        <v>1</v>
      </c>
      <c r="DH12" s="14">
        <v>1</v>
      </c>
      <c r="DI12" s="14">
        <v>1</v>
      </c>
      <c r="DJ12" s="14">
        <v>1</v>
      </c>
      <c r="DK12" s="14">
        <v>1</v>
      </c>
      <c r="DL12" s="14">
        <v>1</v>
      </c>
      <c r="DM12" s="14">
        <v>1</v>
      </c>
      <c r="DN12" s="14">
        <v>1</v>
      </c>
      <c r="DO12" s="14">
        <v>1</v>
      </c>
      <c r="DP12" s="14">
        <v>1</v>
      </c>
      <c r="DQ12" s="14">
        <v>1</v>
      </c>
      <c r="DR12" s="14">
        <v>1</v>
      </c>
      <c r="DS12" s="14">
        <v>1</v>
      </c>
      <c r="DT12" s="14">
        <v>1</v>
      </c>
      <c r="DU12" s="14">
        <v>1</v>
      </c>
      <c r="DV12" s="14">
        <v>1</v>
      </c>
      <c r="DW12" s="14">
        <v>1</v>
      </c>
      <c r="DX12" s="14">
        <v>1</v>
      </c>
      <c r="DY12" s="14">
        <v>1</v>
      </c>
      <c r="DZ12" s="14">
        <v>1</v>
      </c>
      <c r="EA12" s="14">
        <v>1</v>
      </c>
      <c r="EB12" s="14">
        <v>1</v>
      </c>
      <c r="EC12" s="14">
        <v>1</v>
      </c>
      <c r="ED12" s="14">
        <v>1</v>
      </c>
      <c r="EE12" s="14">
        <v>1</v>
      </c>
      <c r="EF12" s="14">
        <v>1</v>
      </c>
      <c r="EG12" s="14">
        <v>1</v>
      </c>
      <c r="EH12" s="14">
        <v>1</v>
      </c>
      <c r="EI12" s="14">
        <v>1</v>
      </c>
      <c r="EJ12" s="14">
        <v>1</v>
      </c>
      <c r="EK12" s="14">
        <v>1</v>
      </c>
      <c r="EL12" s="14">
        <v>1</v>
      </c>
      <c r="EM12" s="14">
        <v>1</v>
      </c>
      <c r="EN12" s="14">
        <v>1</v>
      </c>
      <c r="EO12" s="14">
        <v>1</v>
      </c>
      <c r="EP12" s="14">
        <v>1</v>
      </c>
    </row>
    <row r="13" spans="1:146" ht="15" x14ac:dyDescent="0.25">
      <c r="A13" s="295"/>
      <c r="B13" s="319"/>
      <c r="C13" s="374"/>
      <c r="D13" s="356" t="s">
        <v>353</v>
      </c>
      <c r="E13" s="357"/>
      <c r="F13" s="358"/>
      <c r="G13" s="375"/>
      <c r="H13" s="295"/>
      <c r="I13" s="295"/>
      <c r="J13" s="200">
        <v>1</v>
      </c>
      <c r="K13" s="211">
        <v>1</v>
      </c>
      <c r="L13" s="200">
        <v>1</v>
      </c>
      <c r="M13" s="200">
        <v>1</v>
      </c>
      <c r="N13" s="200">
        <v>1</v>
      </c>
      <c r="O13" s="200">
        <v>1</v>
      </c>
      <c r="P13" s="200">
        <v>1</v>
      </c>
      <c r="Q13" s="200">
        <v>1</v>
      </c>
      <c r="R13" s="200">
        <v>1</v>
      </c>
      <c r="S13" s="200">
        <v>1</v>
      </c>
      <c r="T13" s="200">
        <v>1</v>
      </c>
      <c r="U13" s="200">
        <v>1</v>
      </c>
      <c r="V13" s="200">
        <v>1</v>
      </c>
      <c r="W13" s="200">
        <v>1</v>
      </c>
      <c r="X13" s="200">
        <v>1</v>
      </c>
      <c r="Y13" s="200">
        <v>1</v>
      </c>
      <c r="Z13" s="200">
        <v>1</v>
      </c>
      <c r="AA13" s="200">
        <v>1</v>
      </c>
      <c r="AB13" s="200">
        <v>1</v>
      </c>
      <c r="AC13" s="200">
        <v>1</v>
      </c>
      <c r="AD13" s="200">
        <v>1</v>
      </c>
      <c r="AE13" s="200">
        <v>1</v>
      </c>
      <c r="AF13" s="14">
        <v>1</v>
      </c>
      <c r="AG13" s="14">
        <v>1</v>
      </c>
      <c r="AH13" s="14">
        <v>1</v>
      </c>
      <c r="AI13" s="14">
        <v>1</v>
      </c>
      <c r="AJ13" s="14">
        <v>1</v>
      </c>
      <c r="AK13" s="14">
        <v>1</v>
      </c>
      <c r="AL13" s="14">
        <v>1</v>
      </c>
      <c r="AM13" s="14">
        <v>1</v>
      </c>
      <c r="AN13" s="14">
        <v>1</v>
      </c>
      <c r="AO13" s="14">
        <v>1</v>
      </c>
      <c r="AP13" s="14">
        <v>1</v>
      </c>
      <c r="AQ13" s="14">
        <v>1</v>
      </c>
      <c r="AR13" s="14">
        <v>1</v>
      </c>
      <c r="AS13" s="14">
        <v>1</v>
      </c>
      <c r="AT13" s="14">
        <v>1</v>
      </c>
      <c r="AU13" s="14">
        <v>1</v>
      </c>
      <c r="AV13" s="14">
        <v>1</v>
      </c>
      <c r="AW13" s="14">
        <v>1</v>
      </c>
      <c r="AX13" s="14">
        <v>0</v>
      </c>
      <c r="AY13" s="14">
        <v>0</v>
      </c>
      <c r="AZ13" s="249">
        <v>0</v>
      </c>
      <c r="BA13" s="14">
        <v>0</v>
      </c>
      <c r="BB13" s="14">
        <v>0</v>
      </c>
      <c r="BC13" s="14">
        <v>0</v>
      </c>
      <c r="BD13" s="14">
        <v>1</v>
      </c>
      <c r="BE13" s="14">
        <v>1</v>
      </c>
      <c r="BF13" s="14">
        <v>1</v>
      </c>
      <c r="BG13" s="14">
        <v>1</v>
      </c>
      <c r="BH13" s="14">
        <v>1</v>
      </c>
      <c r="BI13" s="14">
        <v>1</v>
      </c>
      <c r="BJ13" s="14">
        <v>1</v>
      </c>
      <c r="BK13" s="14">
        <v>1</v>
      </c>
      <c r="BL13" s="14">
        <v>1</v>
      </c>
      <c r="BM13" s="14">
        <v>1</v>
      </c>
      <c r="BN13" s="14">
        <v>1</v>
      </c>
      <c r="BO13" s="14">
        <v>1</v>
      </c>
      <c r="BP13" s="14">
        <v>1</v>
      </c>
      <c r="BQ13" s="14">
        <v>1</v>
      </c>
      <c r="BR13" s="14">
        <v>1</v>
      </c>
      <c r="BS13" s="14">
        <v>1</v>
      </c>
      <c r="BT13" s="14">
        <v>1</v>
      </c>
      <c r="BU13" s="14">
        <v>1</v>
      </c>
      <c r="BV13" s="14">
        <v>1</v>
      </c>
      <c r="BW13" s="14">
        <v>1</v>
      </c>
      <c r="BX13" s="14">
        <v>1</v>
      </c>
      <c r="BY13" s="14">
        <v>1</v>
      </c>
      <c r="BZ13" s="14">
        <v>1</v>
      </c>
      <c r="CA13" s="14">
        <v>1</v>
      </c>
      <c r="CB13" s="14">
        <v>1</v>
      </c>
      <c r="CC13" s="14">
        <v>1</v>
      </c>
      <c r="CD13" s="14">
        <v>1</v>
      </c>
      <c r="CE13" s="14">
        <v>1</v>
      </c>
      <c r="CF13" s="14">
        <v>1</v>
      </c>
      <c r="CG13" s="14">
        <v>1</v>
      </c>
      <c r="CH13" s="14">
        <v>1</v>
      </c>
      <c r="CI13" s="14">
        <v>1</v>
      </c>
      <c r="CJ13" s="14">
        <v>1</v>
      </c>
      <c r="CK13" s="14">
        <v>1</v>
      </c>
      <c r="CL13" s="14">
        <v>1</v>
      </c>
      <c r="CM13" s="14">
        <v>1</v>
      </c>
      <c r="CN13" s="14">
        <v>0</v>
      </c>
      <c r="CO13" s="14">
        <v>1</v>
      </c>
      <c r="CP13" s="14">
        <v>1</v>
      </c>
      <c r="CQ13" s="14">
        <v>1</v>
      </c>
      <c r="CR13" s="14">
        <v>1</v>
      </c>
      <c r="CS13" s="14">
        <v>0</v>
      </c>
      <c r="CT13" s="14">
        <v>1</v>
      </c>
      <c r="CU13" s="14">
        <v>1</v>
      </c>
      <c r="CV13" s="14">
        <v>1</v>
      </c>
      <c r="CW13" s="14">
        <v>1</v>
      </c>
      <c r="CX13" s="14">
        <v>0</v>
      </c>
      <c r="CY13" s="14">
        <v>0</v>
      </c>
      <c r="CZ13" s="14">
        <v>0</v>
      </c>
      <c r="DA13" s="14">
        <v>0</v>
      </c>
      <c r="DB13" s="14">
        <v>0</v>
      </c>
      <c r="DC13" s="14">
        <v>0</v>
      </c>
      <c r="DD13" s="14">
        <v>1</v>
      </c>
      <c r="DE13" s="14">
        <v>1</v>
      </c>
      <c r="DF13" s="14">
        <v>1</v>
      </c>
      <c r="DG13" s="14">
        <v>1</v>
      </c>
      <c r="DH13" s="14">
        <v>1</v>
      </c>
      <c r="DI13" s="14">
        <v>1</v>
      </c>
      <c r="DJ13" s="14">
        <v>1</v>
      </c>
      <c r="DK13" s="14">
        <v>1</v>
      </c>
      <c r="DL13" s="14">
        <v>1</v>
      </c>
      <c r="DM13" s="14">
        <v>1</v>
      </c>
      <c r="DN13" s="14">
        <v>1</v>
      </c>
      <c r="DO13" s="14">
        <v>1</v>
      </c>
      <c r="DP13" s="14">
        <v>1</v>
      </c>
      <c r="DQ13" s="14">
        <v>0</v>
      </c>
      <c r="DR13" s="14">
        <v>0</v>
      </c>
      <c r="DS13" s="14">
        <v>0</v>
      </c>
      <c r="DT13" s="14">
        <v>0</v>
      </c>
      <c r="DU13" s="14">
        <v>0</v>
      </c>
      <c r="DV13" s="14">
        <v>0</v>
      </c>
      <c r="DW13" s="14">
        <v>0</v>
      </c>
      <c r="DX13" s="14">
        <v>0</v>
      </c>
      <c r="DY13" s="14">
        <v>0</v>
      </c>
      <c r="DZ13" s="14">
        <v>0</v>
      </c>
      <c r="EA13" s="14">
        <v>1</v>
      </c>
      <c r="EB13" s="14">
        <v>1</v>
      </c>
      <c r="EC13" s="14">
        <v>1</v>
      </c>
      <c r="ED13" s="14">
        <v>1</v>
      </c>
      <c r="EE13" s="14">
        <v>1</v>
      </c>
      <c r="EF13" s="14">
        <v>1</v>
      </c>
      <c r="EG13" s="14">
        <v>1</v>
      </c>
      <c r="EH13" s="14">
        <v>1</v>
      </c>
      <c r="EI13" s="14">
        <v>1</v>
      </c>
      <c r="EJ13" s="14">
        <v>1</v>
      </c>
      <c r="EK13" s="14">
        <v>1</v>
      </c>
      <c r="EL13" s="14">
        <v>1</v>
      </c>
      <c r="EM13" s="14">
        <v>1</v>
      </c>
      <c r="EN13" s="14">
        <v>1</v>
      </c>
      <c r="EO13" s="14">
        <v>1</v>
      </c>
      <c r="EP13" s="14">
        <v>1</v>
      </c>
    </row>
    <row r="14" spans="1:146" ht="15" x14ac:dyDescent="0.25">
      <c r="A14" s="295"/>
      <c r="B14" s="319"/>
      <c r="C14" s="374"/>
      <c r="D14" s="356" t="s">
        <v>354</v>
      </c>
      <c r="E14" s="357"/>
      <c r="F14" s="358"/>
      <c r="G14" s="375"/>
      <c r="H14" s="295"/>
      <c r="I14" s="295"/>
      <c r="J14" s="200">
        <v>1</v>
      </c>
      <c r="K14" s="211">
        <v>1</v>
      </c>
      <c r="L14" s="200">
        <v>1</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c r="AE14" s="200">
        <v>0</v>
      </c>
      <c r="AF14" s="14">
        <v>0</v>
      </c>
      <c r="AG14" s="14">
        <v>0</v>
      </c>
      <c r="AH14" s="14">
        <v>0</v>
      </c>
      <c r="AI14" s="14">
        <v>0</v>
      </c>
      <c r="AJ14" s="14">
        <v>0</v>
      </c>
      <c r="AK14" s="14">
        <v>0</v>
      </c>
      <c r="AL14" s="14">
        <v>0</v>
      </c>
      <c r="AM14" s="14">
        <v>0</v>
      </c>
      <c r="AN14" s="14">
        <v>0</v>
      </c>
      <c r="AO14" s="14">
        <v>0</v>
      </c>
      <c r="AP14" s="14">
        <v>0</v>
      </c>
      <c r="AQ14" s="14">
        <v>1</v>
      </c>
      <c r="AR14" s="14">
        <v>1</v>
      </c>
      <c r="AS14" s="14">
        <v>1</v>
      </c>
      <c r="AT14" s="14">
        <v>1</v>
      </c>
      <c r="AU14" s="14">
        <v>0</v>
      </c>
      <c r="AV14" s="14">
        <v>1</v>
      </c>
      <c r="AW14" s="14">
        <v>1</v>
      </c>
      <c r="AX14" s="14">
        <v>0</v>
      </c>
      <c r="AY14" s="14">
        <v>0</v>
      </c>
      <c r="AZ14" s="249">
        <v>0</v>
      </c>
      <c r="BA14" s="14">
        <v>0</v>
      </c>
      <c r="BB14" s="14">
        <v>0</v>
      </c>
      <c r="BC14" s="14">
        <v>0</v>
      </c>
      <c r="BD14" s="14">
        <v>1</v>
      </c>
      <c r="BE14" s="14">
        <v>1</v>
      </c>
      <c r="BF14" s="14">
        <v>1</v>
      </c>
      <c r="BG14" s="14">
        <v>0</v>
      </c>
      <c r="BH14" s="14">
        <v>0</v>
      </c>
      <c r="BI14" s="14">
        <v>0</v>
      </c>
      <c r="BJ14" s="14">
        <v>0</v>
      </c>
      <c r="BK14" s="14">
        <v>0</v>
      </c>
      <c r="BL14" s="14">
        <v>1</v>
      </c>
      <c r="BM14" s="14">
        <v>0</v>
      </c>
      <c r="BN14" s="14">
        <v>0</v>
      </c>
      <c r="BO14" s="14">
        <v>0</v>
      </c>
      <c r="BP14" s="14">
        <v>0</v>
      </c>
      <c r="BQ14" s="14">
        <v>0</v>
      </c>
      <c r="BR14" s="14">
        <v>1</v>
      </c>
      <c r="BS14" s="14">
        <v>0</v>
      </c>
      <c r="BT14" s="14">
        <v>0</v>
      </c>
      <c r="BU14" s="14">
        <v>0</v>
      </c>
      <c r="BV14" s="14">
        <v>0</v>
      </c>
      <c r="BW14" s="14">
        <v>0</v>
      </c>
      <c r="BX14" s="14">
        <v>0</v>
      </c>
      <c r="BY14" s="14">
        <v>0</v>
      </c>
      <c r="BZ14" s="14">
        <v>0</v>
      </c>
      <c r="CA14" s="14">
        <v>0</v>
      </c>
      <c r="CB14" s="14">
        <v>0</v>
      </c>
      <c r="CC14" s="14">
        <v>0</v>
      </c>
      <c r="CD14" s="14">
        <v>0</v>
      </c>
      <c r="CE14" s="14">
        <v>1</v>
      </c>
      <c r="CF14" s="14">
        <v>1</v>
      </c>
      <c r="CG14" s="14">
        <v>1</v>
      </c>
      <c r="CH14" s="14">
        <v>1</v>
      </c>
      <c r="CI14" s="14">
        <v>1</v>
      </c>
      <c r="CJ14" s="14">
        <v>1</v>
      </c>
      <c r="CK14" s="14">
        <v>1</v>
      </c>
      <c r="CL14" s="14">
        <v>1</v>
      </c>
      <c r="CM14" s="14">
        <v>1</v>
      </c>
      <c r="CN14" s="14">
        <v>1</v>
      </c>
      <c r="CO14" s="14">
        <v>0</v>
      </c>
      <c r="CP14" s="14">
        <v>0</v>
      </c>
      <c r="CQ14" s="14">
        <v>0</v>
      </c>
      <c r="CR14" s="14">
        <v>0</v>
      </c>
      <c r="CS14" s="14">
        <v>1</v>
      </c>
      <c r="CT14" s="14">
        <v>1</v>
      </c>
      <c r="CU14" s="14">
        <v>1</v>
      </c>
      <c r="CV14" s="14">
        <v>1</v>
      </c>
      <c r="CW14" s="14">
        <v>1</v>
      </c>
      <c r="CX14" s="14">
        <v>0</v>
      </c>
      <c r="CY14" s="14">
        <v>0</v>
      </c>
      <c r="CZ14" s="14">
        <v>0</v>
      </c>
      <c r="DA14" s="14">
        <v>0</v>
      </c>
      <c r="DB14" s="14">
        <v>0</v>
      </c>
      <c r="DC14" s="14">
        <v>0</v>
      </c>
      <c r="DD14" s="14">
        <v>1</v>
      </c>
      <c r="DE14" s="14">
        <v>1</v>
      </c>
      <c r="DF14" s="14">
        <v>1</v>
      </c>
      <c r="DG14" s="14">
        <v>1</v>
      </c>
      <c r="DH14" s="14">
        <v>1</v>
      </c>
      <c r="DI14" s="14">
        <v>1</v>
      </c>
      <c r="DJ14" s="14">
        <v>1</v>
      </c>
      <c r="DK14" s="14">
        <v>1</v>
      </c>
      <c r="DL14" s="14">
        <v>1</v>
      </c>
      <c r="DM14" s="14">
        <v>1</v>
      </c>
      <c r="DN14" s="14">
        <v>1</v>
      </c>
      <c r="DO14" s="14">
        <v>1</v>
      </c>
      <c r="DP14" s="14">
        <v>1</v>
      </c>
      <c r="DQ14" s="14">
        <v>0</v>
      </c>
      <c r="DR14" s="14">
        <v>0</v>
      </c>
      <c r="DS14" s="14">
        <v>0</v>
      </c>
      <c r="DT14" s="14">
        <v>0</v>
      </c>
      <c r="DU14" s="14">
        <v>0</v>
      </c>
      <c r="DV14" s="14">
        <v>0</v>
      </c>
      <c r="DW14" s="14">
        <v>0</v>
      </c>
      <c r="DX14" s="14">
        <v>0</v>
      </c>
      <c r="DY14" s="14">
        <v>0</v>
      </c>
      <c r="DZ14" s="14">
        <v>0</v>
      </c>
      <c r="EA14" s="14">
        <v>1</v>
      </c>
      <c r="EB14" s="14">
        <v>1</v>
      </c>
      <c r="EC14" s="14">
        <v>1</v>
      </c>
      <c r="ED14" s="14">
        <v>1</v>
      </c>
      <c r="EE14" s="14">
        <v>1</v>
      </c>
      <c r="EF14" s="14">
        <v>1</v>
      </c>
      <c r="EG14" s="14">
        <v>1</v>
      </c>
      <c r="EH14" s="14">
        <v>1</v>
      </c>
      <c r="EI14" s="14">
        <v>1</v>
      </c>
      <c r="EJ14" s="14">
        <v>1</v>
      </c>
      <c r="EK14" s="14">
        <v>1</v>
      </c>
      <c r="EL14" s="14">
        <v>1</v>
      </c>
      <c r="EM14" s="14">
        <v>1</v>
      </c>
      <c r="EN14" s="14">
        <v>1</v>
      </c>
      <c r="EO14" s="14">
        <v>1</v>
      </c>
      <c r="EP14" s="14">
        <v>1</v>
      </c>
    </row>
    <row r="15" spans="1:146" ht="15" x14ac:dyDescent="0.25">
      <c r="A15" s="295"/>
      <c r="B15" s="319"/>
      <c r="C15" s="374"/>
      <c r="D15" s="356" t="s">
        <v>355</v>
      </c>
      <c r="E15" s="357"/>
      <c r="F15" s="358"/>
      <c r="G15" s="375"/>
      <c r="H15" s="295"/>
      <c r="I15" s="295"/>
      <c r="J15" s="200">
        <v>1</v>
      </c>
      <c r="K15" s="211">
        <v>1</v>
      </c>
      <c r="L15" s="200">
        <v>1</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c r="AE15" s="200">
        <v>0</v>
      </c>
      <c r="AF15" s="14">
        <v>0</v>
      </c>
      <c r="AG15" s="14">
        <v>0</v>
      </c>
      <c r="AH15" s="14">
        <v>0</v>
      </c>
      <c r="AI15" s="14">
        <v>0</v>
      </c>
      <c r="AJ15" s="14">
        <v>0</v>
      </c>
      <c r="AK15" s="14">
        <v>0</v>
      </c>
      <c r="AL15" s="14">
        <v>0</v>
      </c>
      <c r="AM15" s="14">
        <v>0</v>
      </c>
      <c r="AN15" s="14">
        <v>0</v>
      </c>
      <c r="AO15" s="14">
        <v>0</v>
      </c>
      <c r="AP15" s="14">
        <v>0</v>
      </c>
      <c r="AQ15" s="14">
        <v>1</v>
      </c>
      <c r="AR15" s="14">
        <v>1</v>
      </c>
      <c r="AS15" s="14">
        <v>1</v>
      </c>
      <c r="AT15" s="14">
        <v>1</v>
      </c>
      <c r="AU15" s="14">
        <v>1</v>
      </c>
      <c r="AV15" s="14">
        <v>0</v>
      </c>
      <c r="AW15" s="14">
        <v>1</v>
      </c>
      <c r="AX15" s="14">
        <v>0</v>
      </c>
      <c r="AY15" s="14">
        <v>0</v>
      </c>
      <c r="AZ15" s="249">
        <v>0</v>
      </c>
      <c r="BA15" s="14">
        <v>0</v>
      </c>
      <c r="BB15" s="14">
        <v>0</v>
      </c>
      <c r="BC15" s="14">
        <v>0</v>
      </c>
      <c r="BD15" s="14">
        <v>1</v>
      </c>
      <c r="BE15" s="14">
        <v>1</v>
      </c>
      <c r="BF15" s="14">
        <v>1</v>
      </c>
      <c r="BG15" s="14">
        <v>0</v>
      </c>
      <c r="BH15" s="14">
        <v>0</v>
      </c>
      <c r="BI15" s="14">
        <v>0</v>
      </c>
      <c r="BJ15" s="14">
        <v>0</v>
      </c>
      <c r="BK15" s="14">
        <v>0</v>
      </c>
      <c r="BL15" s="14">
        <v>1</v>
      </c>
      <c r="BM15" s="14">
        <v>0</v>
      </c>
      <c r="BN15" s="14">
        <v>0</v>
      </c>
      <c r="BO15" s="14">
        <v>0</v>
      </c>
      <c r="BP15" s="14">
        <v>0</v>
      </c>
      <c r="BQ15" s="14">
        <v>0</v>
      </c>
      <c r="BR15" s="14">
        <v>1</v>
      </c>
      <c r="BS15" s="14">
        <v>0</v>
      </c>
      <c r="BT15" s="14">
        <v>0</v>
      </c>
      <c r="BU15" s="14">
        <v>0</v>
      </c>
      <c r="BV15" s="14">
        <v>0</v>
      </c>
      <c r="BW15" s="14">
        <v>0</v>
      </c>
      <c r="BX15" s="14">
        <v>0</v>
      </c>
      <c r="BY15" s="14">
        <v>0</v>
      </c>
      <c r="BZ15" s="14">
        <v>0</v>
      </c>
      <c r="CA15" s="14">
        <v>0</v>
      </c>
      <c r="CB15" s="14">
        <v>0</v>
      </c>
      <c r="CC15" s="14">
        <v>0</v>
      </c>
      <c r="CD15" s="14">
        <v>0</v>
      </c>
      <c r="CE15" s="14">
        <v>0</v>
      </c>
      <c r="CF15" s="14">
        <v>0</v>
      </c>
      <c r="CG15" s="14">
        <v>0</v>
      </c>
      <c r="CH15" s="14">
        <v>1</v>
      </c>
      <c r="CI15" s="14">
        <v>1</v>
      </c>
      <c r="CJ15" s="14">
        <v>1</v>
      </c>
      <c r="CK15" s="14">
        <v>1</v>
      </c>
      <c r="CL15" s="14">
        <v>0</v>
      </c>
      <c r="CM15" s="14">
        <v>0</v>
      </c>
      <c r="CN15" s="14">
        <v>1</v>
      </c>
      <c r="CO15" s="14">
        <v>0</v>
      </c>
      <c r="CP15" s="14">
        <v>0</v>
      </c>
      <c r="CQ15" s="14">
        <v>0</v>
      </c>
      <c r="CR15" s="14">
        <v>0</v>
      </c>
      <c r="CS15" s="14">
        <v>0</v>
      </c>
      <c r="CT15" s="14">
        <v>0</v>
      </c>
      <c r="CU15" s="14">
        <v>0</v>
      </c>
      <c r="CV15" s="14">
        <v>0</v>
      </c>
      <c r="CW15" s="14">
        <v>0</v>
      </c>
      <c r="CX15" s="14">
        <v>0</v>
      </c>
      <c r="CY15" s="14">
        <v>0</v>
      </c>
      <c r="CZ15" s="14">
        <v>0</v>
      </c>
      <c r="DA15" s="14">
        <v>0</v>
      </c>
      <c r="DB15" s="14">
        <v>0</v>
      </c>
      <c r="DC15" s="14">
        <v>0</v>
      </c>
      <c r="DD15" s="14">
        <v>1</v>
      </c>
      <c r="DE15" s="14">
        <v>1</v>
      </c>
      <c r="DF15" s="14">
        <v>1</v>
      </c>
      <c r="DG15" s="14">
        <v>1</v>
      </c>
      <c r="DH15" s="14">
        <v>1</v>
      </c>
      <c r="DI15" s="14">
        <v>1</v>
      </c>
      <c r="DJ15" s="14">
        <v>1</v>
      </c>
      <c r="DK15" s="14">
        <v>1</v>
      </c>
      <c r="DL15" s="14">
        <v>1</v>
      </c>
      <c r="DM15" s="14">
        <v>1</v>
      </c>
      <c r="DN15" s="14">
        <v>1</v>
      </c>
      <c r="DO15" s="14">
        <v>1</v>
      </c>
      <c r="DP15" s="14">
        <v>1</v>
      </c>
      <c r="DQ15" s="14">
        <v>0</v>
      </c>
      <c r="DR15" s="14">
        <v>0</v>
      </c>
      <c r="DS15" s="14">
        <v>0</v>
      </c>
      <c r="DT15" s="14">
        <v>0</v>
      </c>
      <c r="DU15" s="14">
        <v>0</v>
      </c>
      <c r="DV15" s="14">
        <v>0</v>
      </c>
      <c r="DW15" s="14">
        <v>0</v>
      </c>
      <c r="DX15" s="14">
        <v>0</v>
      </c>
      <c r="DY15" s="14">
        <v>0</v>
      </c>
      <c r="DZ15" s="14">
        <v>0</v>
      </c>
      <c r="EA15" s="14">
        <v>1</v>
      </c>
      <c r="EB15" s="14">
        <v>1</v>
      </c>
      <c r="EC15" s="14">
        <v>1</v>
      </c>
      <c r="ED15" s="14">
        <v>1</v>
      </c>
      <c r="EE15" s="14">
        <v>1</v>
      </c>
      <c r="EF15" s="14">
        <v>1</v>
      </c>
      <c r="EG15" s="14">
        <v>1</v>
      </c>
      <c r="EH15" s="14">
        <v>1</v>
      </c>
      <c r="EI15" s="14">
        <v>1</v>
      </c>
      <c r="EJ15" s="14">
        <v>1</v>
      </c>
      <c r="EK15" s="14">
        <v>1</v>
      </c>
      <c r="EL15" s="14">
        <v>1</v>
      </c>
      <c r="EM15" s="14">
        <v>1</v>
      </c>
      <c r="EN15" s="14">
        <v>1</v>
      </c>
      <c r="EO15" s="14">
        <v>1</v>
      </c>
      <c r="EP15" s="14">
        <v>1</v>
      </c>
    </row>
    <row r="16" spans="1:146" ht="15" x14ac:dyDescent="0.25">
      <c r="A16" s="295"/>
      <c r="B16" s="319"/>
      <c r="C16" s="374"/>
      <c r="D16" s="356" t="s">
        <v>356</v>
      </c>
      <c r="E16" s="357"/>
      <c r="F16" s="358"/>
      <c r="G16" s="375"/>
      <c r="H16" s="295"/>
      <c r="I16" s="295"/>
      <c r="J16" s="200">
        <v>1</v>
      </c>
      <c r="K16" s="211">
        <v>1</v>
      </c>
      <c r="L16" s="200">
        <v>0</v>
      </c>
      <c r="M16" s="200">
        <v>1</v>
      </c>
      <c r="N16" s="200">
        <v>1</v>
      </c>
      <c r="O16" s="200">
        <v>1</v>
      </c>
      <c r="P16" s="200">
        <v>1</v>
      </c>
      <c r="Q16" s="200">
        <v>1</v>
      </c>
      <c r="R16" s="200">
        <v>1</v>
      </c>
      <c r="S16" s="200">
        <v>1</v>
      </c>
      <c r="T16" s="200">
        <v>1</v>
      </c>
      <c r="U16" s="200">
        <v>1</v>
      </c>
      <c r="V16" s="200">
        <v>1</v>
      </c>
      <c r="W16" s="200">
        <v>1</v>
      </c>
      <c r="X16" s="200">
        <v>1</v>
      </c>
      <c r="Y16" s="200">
        <v>1</v>
      </c>
      <c r="Z16" s="200">
        <v>1</v>
      </c>
      <c r="AA16" s="200">
        <v>1</v>
      </c>
      <c r="AB16" s="200">
        <v>1</v>
      </c>
      <c r="AC16" s="200">
        <v>1</v>
      </c>
      <c r="AD16" s="200">
        <v>1</v>
      </c>
      <c r="AE16" s="200">
        <v>1</v>
      </c>
      <c r="AF16" s="14">
        <v>1</v>
      </c>
      <c r="AG16" s="14">
        <v>1</v>
      </c>
      <c r="AH16" s="14">
        <v>1</v>
      </c>
      <c r="AI16" s="14">
        <v>1</v>
      </c>
      <c r="AJ16" s="14">
        <v>1</v>
      </c>
      <c r="AK16" s="14">
        <v>1</v>
      </c>
      <c r="AL16" s="14">
        <v>1</v>
      </c>
      <c r="AM16" s="14">
        <v>1</v>
      </c>
      <c r="AN16" s="14">
        <v>1</v>
      </c>
      <c r="AO16" s="14">
        <v>1</v>
      </c>
      <c r="AP16" s="14">
        <v>1</v>
      </c>
      <c r="AQ16" s="14">
        <v>1</v>
      </c>
      <c r="AR16" s="14">
        <v>1</v>
      </c>
      <c r="AS16" s="203">
        <v>1</v>
      </c>
      <c r="AT16" s="14">
        <v>1</v>
      </c>
      <c r="AU16" s="14">
        <v>1</v>
      </c>
      <c r="AV16" s="14">
        <v>1</v>
      </c>
      <c r="AW16" s="14">
        <v>1</v>
      </c>
      <c r="AX16" s="14">
        <v>1</v>
      </c>
      <c r="AY16" s="14">
        <v>0</v>
      </c>
      <c r="AZ16" s="249">
        <v>1</v>
      </c>
      <c r="BA16" s="14">
        <v>1</v>
      </c>
      <c r="BB16" s="14">
        <v>1</v>
      </c>
      <c r="BC16" s="14">
        <v>0</v>
      </c>
      <c r="BD16" s="14">
        <v>1</v>
      </c>
      <c r="BE16" s="14">
        <v>1</v>
      </c>
      <c r="BF16" s="14">
        <v>1</v>
      </c>
      <c r="BG16" s="14">
        <v>1</v>
      </c>
      <c r="BH16" s="14">
        <v>1</v>
      </c>
      <c r="BI16" s="14">
        <v>1</v>
      </c>
      <c r="BJ16" s="14">
        <v>0</v>
      </c>
      <c r="BK16" s="14">
        <v>1</v>
      </c>
      <c r="BL16" s="14">
        <v>1</v>
      </c>
      <c r="BM16" s="14">
        <v>1</v>
      </c>
      <c r="BN16" s="14">
        <v>1</v>
      </c>
      <c r="BO16" s="14">
        <v>1</v>
      </c>
      <c r="BP16" s="14">
        <v>1</v>
      </c>
      <c r="BQ16" s="14">
        <v>1</v>
      </c>
      <c r="BR16" s="14">
        <v>1</v>
      </c>
      <c r="BS16" s="14">
        <v>1</v>
      </c>
      <c r="BT16" s="14">
        <v>1</v>
      </c>
      <c r="BU16" s="14">
        <v>1</v>
      </c>
      <c r="BV16" s="14">
        <v>1</v>
      </c>
      <c r="BW16" s="14">
        <v>1</v>
      </c>
      <c r="BX16" s="14">
        <v>1</v>
      </c>
      <c r="BY16" s="14">
        <v>1</v>
      </c>
      <c r="BZ16" s="14">
        <v>1</v>
      </c>
      <c r="CA16" s="14">
        <v>1</v>
      </c>
      <c r="CB16" s="14">
        <v>1</v>
      </c>
      <c r="CC16" s="14">
        <v>1</v>
      </c>
      <c r="CD16" s="14">
        <v>1</v>
      </c>
      <c r="CE16" s="14">
        <v>0</v>
      </c>
      <c r="CF16" s="14">
        <v>0</v>
      </c>
      <c r="CG16" s="14">
        <v>0</v>
      </c>
      <c r="CH16" s="14">
        <v>0</v>
      </c>
      <c r="CI16" s="14">
        <v>0</v>
      </c>
      <c r="CJ16" s="14">
        <v>0</v>
      </c>
      <c r="CK16" s="14">
        <v>0</v>
      </c>
      <c r="CL16" s="14">
        <v>1</v>
      </c>
      <c r="CM16" s="14">
        <v>1</v>
      </c>
      <c r="CN16" s="14">
        <v>1</v>
      </c>
      <c r="CO16" s="14">
        <v>1</v>
      </c>
      <c r="CP16" s="14">
        <v>1</v>
      </c>
      <c r="CQ16" s="14">
        <v>1</v>
      </c>
      <c r="CR16" s="14">
        <v>1</v>
      </c>
      <c r="CS16" s="14">
        <v>1</v>
      </c>
      <c r="CT16" s="14">
        <v>1</v>
      </c>
      <c r="CU16" s="14">
        <v>1</v>
      </c>
      <c r="CV16" s="14">
        <v>1</v>
      </c>
      <c r="CW16" s="14">
        <v>1</v>
      </c>
      <c r="CX16" s="14">
        <v>1</v>
      </c>
      <c r="CY16" s="14">
        <v>1</v>
      </c>
      <c r="CZ16" s="14">
        <v>1</v>
      </c>
      <c r="DA16" s="14">
        <v>1</v>
      </c>
      <c r="DB16" s="14">
        <v>1</v>
      </c>
      <c r="DC16" s="14">
        <v>1</v>
      </c>
      <c r="DD16" s="14">
        <v>0</v>
      </c>
      <c r="DE16" s="14">
        <v>0</v>
      </c>
      <c r="DF16" s="14">
        <v>0</v>
      </c>
      <c r="DG16" s="14">
        <v>0</v>
      </c>
      <c r="DH16" s="14">
        <v>0</v>
      </c>
      <c r="DI16" s="14">
        <v>0</v>
      </c>
      <c r="DJ16" s="14">
        <v>0</v>
      </c>
      <c r="DK16" s="14">
        <v>0</v>
      </c>
      <c r="DL16" s="14">
        <v>0</v>
      </c>
      <c r="DM16" s="14">
        <v>0</v>
      </c>
      <c r="DN16" s="14">
        <v>0</v>
      </c>
      <c r="DO16" s="14">
        <v>1</v>
      </c>
      <c r="DP16" s="14">
        <v>1</v>
      </c>
      <c r="DQ16" s="14">
        <v>1</v>
      </c>
      <c r="DR16" s="14">
        <v>1</v>
      </c>
      <c r="DS16" s="14">
        <v>1</v>
      </c>
      <c r="DT16" s="14">
        <v>1</v>
      </c>
      <c r="DU16" s="14">
        <v>1</v>
      </c>
      <c r="DV16" s="14">
        <v>1</v>
      </c>
      <c r="DW16" s="14">
        <v>1</v>
      </c>
      <c r="DX16" s="14">
        <v>1</v>
      </c>
      <c r="DY16" s="14">
        <v>1</v>
      </c>
      <c r="DZ16" s="14">
        <v>1</v>
      </c>
      <c r="EA16" s="14">
        <v>1</v>
      </c>
      <c r="EB16" s="14">
        <v>1</v>
      </c>
      <c r="EC16" s="14">
        <v>1</v>
      </c>
      <c r="ED16" s="14">
        <v>1</v>
      </c>
      <c r="EE16" s="14">
        <v>1</v>
      </c>
      <c r="EF16" s="14">
        <v>1</v>
      </c>
      <c r="EG16" s="14">
        <v>1</v>
      </c>
      <c r="EH16" s="14">
        <v>1</v>
      </c>
      <c r="EI16" s="14">
        <v>1</v>
      </c>
      <c r="EJ16" s="14">
        <v>1</v>
      </c>
      <c r="EK16" s="14">
        <v>1</v>
      </c>
      <c r="EL16" s="14">
        <v>1</v>
      </c>
      <c r="EM16" s="14">
        <v>1</v>
      </c>
      <c r="EN16" s="14">
        <v>1</v>
      </c>
      <c r="EO16" s="14">
        <v>1</v>
      </c>
      <c r="EP16" s="14">
        <v>1</v>
      </c>
    </row>
    <row r="17" spans="1:146" ht="15" x14ac:dyDescent="0.25">
      <c r="A17" s="295"/>
      <c r="B17" s="319"/>
      <c r="C17" s="374"/>
      <c r="D17" s="356" t="s">
        <v>357</v>
      </c>
      <c r="E17" s="357"/>
      <c r="F17" s="358"/>
      <c r="G17" s="375"/>
      <c r="H17" s="295"/>
      <c r="I17" s="295"/>
      <c r="J17" s="200">
        <v>1</v>
      </c>
      <c r="K17" s="211">
        <v>1</v>
      </c>
      <c r="L17" s="200">
        <v>1</v>
      </c>
      <c r="M17" s="200">
        <v>1</v>
      </c>
      <c r="N17" s="200">
        <v>1</v>
      </c>
      <c r="O17" s="200">
        <v>1</v>
      </c>
      <c r="P17" s="200">
        <v>1</v>
      </c>
      <c r="Q17" s="200">
        <v>1</v>
      </c>
      <c r="R17" s="200">
        <v>1</v>
      </c>
      <c r="S17" s="200">
        <v>1</v>
      </c>
      <c r="T17" s="200">
        <v>1</v>
      </c>
      <c r="U17" s="200">
        <v>1</v>
      </c>
      <c r="V17" s="200">
        <v>1</v>
      </c>
      <c r="W17" s="200">
        <v>1</v>
      </c>
      <c r="X17" s="200">
        <v>1</v>
      </c>
      <c r="Y17" s="200">
        <v>1</v>
      </c>
      <c r="Z17" s="200">
        <v>1</v>
      </c>
      <c r="AA17" s="200">
        <v>1</v>
      </c>
      <c r="AB17" s="200">
        <v>1</v>
      </c>
      <c r="AC17" s="200">
        <v>1</v>
      </c>
      <c r="AD17" s="200">
        <v>1</v>
      </c>
      <c r="AE17" s="200">
        <v>1</v>
      </c>
      <c r="AF17" s="14">
        <v>1</v>
      </c>
      <c r="AG17" s="14">
        <v>1</v>
      </c>
      <c r="AH17" s="14">
        <v>1</v>
      </c>
      <c r="AI17" s="14">
        <v>1</v>
      </c>
      <c r="AJ17" s="14">
        <v>1</v>
      </c>
      <c r="AK17" s="14">
        <v>1</v>
      </c>
      <c r="AL17" s="14">
        <v>1</v>
      </c>
      <c r="AM17" s="14">
        <v>1</v>
      </c>
      <c r="AN17" s="14">
        <v>1</v>
      </c>
      <c r="AO17" s="14">
        <v>1</v>
      </c>
      <c r="AP17" s="14">
        <v>1</v>
      </c>
      <c r="AQ17" s="14">
        <v>1</v>
      </c>
      <c r="AR17" s="14">
        <v>1</v>
      </c>
      <c r="AS17" s="209">
        <v>1</v>
      </c>
      <c r="AT17" s="14">
        <v>1</v>
      </c>
      <c r="AU17" s="14">
        <v>1</v>
      </c>
      <c r="AV17" s="14">
        <v>1</v>
      </c>
      <c r="AW17" s="14">
        <v>1</v>
      </c>
      <c r="AX17" s="14">
        <v>1</v>
      </c>
      <c r="AY17" s="14">
        <v>1</v>
      </c>
      <c r="AZ17" s="249">
        <v>1</v>
      </c>
      <c r="BA17" s="14">
        <v>1</v>
      </c>
      <c r="BB17" s="14">
        <v>1</v>
      </c>
      <c r="BC17" s="14">
        <v>1</v>
      </c>
      <c r="BD17" s="14">
        <v>1</v>
      </c>
      <c r="BE17" s="14">
        <v>1</v>
      </c>
      <c r="BF17" s="14">
        <v>1</v>
      </c>
      <c r="BG17" s="14">
        <v>1</v>
      </c>
      <c r="BH17" s="14">
        <v>1</v>
      </c>
      <c r="BI17" s="14">
        <v>1</v>
      </c>
      <c r="BJ17" s="14">
        <v>1</v>
      </c>
      <c r="BK17" s="14">
        <v>1</v>
      </c>
      <c r="BL17" s="14">
        <v>1</v>
      </c>
      <c r="BM17" s="14">
        <v>1</v>
      </c>
      <c r="BN17" s="14">
        <v>1</v>
      </c>
      <c r="BO17" s="14">
        <v>1</v>
      </c>
      <c r="BP17" s="14">
        <v>1</v>
      </c>
      <c r="BQ17" s="14">
        <v>1</v>
      </c>
      <c r="BR17" s="14">
        <v>1</v>
      </c>
      <c r="BS17" s="14">
        <v>1</v>
      </c>
      <c r="BT17" s="14">
        <v>1</v>
      </c>
      <c r="BU17" s="14">
        <v>1</v>
      </c>
      <c r="BV17" s="14">
        <v>1</v>
      </c>
      <c r="BW17" s="14">
        <v>1</v>
      </c>
      <c r="BX17" s="14">
        <v>1</v>
      </c>
      <c r="BY17" s="14">
        <v>1</v>
      </c>
      <c r="BZ17" s="14">
        <v>1</v>
      </c>
      <c r="CA17" s="14">
        <v>1</v>
      </c>
      <c r="CB17" s="14">
        <v>1</v>
      </c>
      <c r="CC17" s="14">
        <v>1</v>
      </c>
      <c r="CD17" s="14">
        <v>1</v>
      </c>
      <c r="CE17" s="14">
        <v>1</v>
      </c>
      <c r="CF17" s="14">
        <v>1</v>
      </c>
      <c r="CG17" s="14">
        <v>1</v>
      </c>
      <c r="CH17" s="14">
        <v>1</v>
      </c>
      <c r="CI17" s="14">
        <v>1</v>
      </c>
      <c r="CJ17" s="14">
        <v>1</v>
      </c>
      <c r="CK17" s="14">
        <v>1</v>
      </c>
      <c r="CL17" s="14">
        <v>1</v>
      </c>
      <c r="CM17" s="14">
        <v>1</v>
      </c>
      <c r="CN17" s="14">
        <v>1</v>
      </c>
      <c r="CO17" s="14">
        <v>1</v>
      </c>
      <c r="CP17" s="14">
        <v>1</v>
      </c>
      <c r="CQ17" s="14">
        <v>1</v>
      </c>
      <c r="CR17" s="14">
        <v>1</v>
      </c>
      <c r="CS17" s="14">
        <v>1</v>
      </c>
      <c r="CT17" s="14">
        <v>1</v>
      </c>
      <c r="CU17" s="14">
        <v>1</v>
      </c>
      <c r="CV17" s="14">
        <v>1</v>
      </c>
      <c r="CW17" s="14">
        <v>1</v>
      </c>
      <c r="CX17" s="14">
        <v>1</v>
      </c>
      <c r="CY17" s="14">
        <v>1</v>
      </c>
      <c r="CZ17" s="14">
        <v>1</v>
      </c>
      <c r="DA17" s="14">
        <v>1</v>
      </c>
      <c r="DB17" s="14">
        <v>1</v>
      </c>
      <c r="DC17" s="14">
        <v>1</v>
      </c>
      <c r="DD17" s="14">
        <v>1</v>
      </c>
      <c r="DE17" s="14">
        <v>1</v>
      </c>
      <c r="DF17" s="14">
        <v>1</v>
      </c>
      <c r="DG17" s="14">
        <v>1</v>
      </c>
      <c r="DH17" s="14">
        <v>1</v>
      </c>
      <c r="DI17" s="14">
        <v>1</v>
      </c>
      <c r="DJ17" s="14">
        <v>1</v>
      </c>
      <c r="DK17" s="14">
        <v>1</v>
      </c>
      <c r="DL17" s="14">
        <v>1</v>
      </c>
      <c r="DM17" s="14">
        <v>1</v>
      </c>
      <c r="DN17" s="14">
        <v>1</v>
      </c>
      <c r="DO17" s="14">
        <v>1</v>
      </c>
      <c r="DP17" s="14">
        <v>1</v>
      </c>
      <c r="DQ17" s="14">
        <v>0</v>
      </c>
      <c r="DR17" s="14">
        <v>1</v>
      </c>
      <c r="DS17" s="14">
        <v>1</v>
      </c>
      <c r="DT17" s="14">
        <v>1</v>
      </c>
      <c r="DU17" s="14">
        <v>1</v>
      </c>
      <c r="DV17" s="14">
        <v>1</v>
      </c>
      <c r="DW17" s="14">
        <v>1</v>
      </c>
      <c r="DX17" s="14">
        <v>1</v>
      </c>
      <c r="DY17" s="14">
        <v>1</v>
      </c>
      <c r="DZ17" s="14">
        <v>1</v>
      </c>
      <c r="EA17" s="14">
        <v>1</v>
      </c>
      <c r="EB17" s="14">
        <v>1</v>
      </c>
      <c r="EC17" s="14">
        <v>1</v>
      </c>
      <c r="ED17" s="14">
        <v>1</v>
      </c>
      <c r="EE17" s="14">
        <v>1</v>
      </c>
      <c r="EF17" s="14">
        <v>1</v>
      </c>
      <c r="EG17" s="14">
        <v>1</v>
      </c>
      <c r="EH17" s="14">
        <v>1</v>
      </c>
      <c r="EI17" s="14">
        <v>1</v>
      </c>
      <c r="EJ17" s="14">
        <v>1</v>
      </c>
      <c r="EK17" s="14">
        <v>1</v>
      </c>
      <c r="EL17" s="14">
        <v>1</v>
      </c>
      <c r="EM17" s="14">
        <v>1</v>
      </c>
      <c r="EN17" s="14">
        <v>1</v>
      </c>
      <c r="EO17" s="14">
        <v>1</v>
      </c>
      <c r="EP17" s="14">
        <v>1</v>
      </c>
    </row>
    <row r="18" spans="1:146" ht="15" x14ac:dyDescent="0.25">
      <c r="A18" s="295"/>
      <c r="B18" s="319"/>
      <c r="C18" s="374"/>
      <c r="D18" s="356" t="s">
        <v>358</v>
      </c>
      <c r="E18" s="357"/>
      <c r="F18" s="358"/>
      <c r="G18" s="375"/>
      <c r="H18" s="295"/>
      <c r="I18" s="295"/>
      <c r="J18" s="200">
        <v>1</v>
      </c>
      <c r="K18" s="211">
        <v>1</v>
      </c>
      <c r="L18" s="200">
        <v>1</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c r="AE18" s="200">
        <v>1</v>
      </c>
      <c r="AF18" s="14">
        <v>1</v>
      </c>
      <c r="AG18" s="14">
        <v>1</v>
      </c>
      <c r="AH18" s="14">
        <v>1</v>
      </c>
      <c r="AI18" s="14">
        <v>1</v>
      </c>
      <c r="AJ18" s="14">
        <v>1</v>
      </c>
      <c r="AK18" s="14">
        <v>1</v>
      </c>
      <c r="AL18" s="14">
        <v>1</v>
      </c>
      <c r="AM18" s="14">
        <v>1</v>
      </c>
      <c r="AN18" s="14">
        <v>1</v>
      </c>
      <c r="AO18" s="14">
        <v>1</v>
      </c>
      <c r="AP18" s="14">
        <v>1</v>
      </c>
      <c r="AQ18" s="14">
        <v>1</v>
      </c>
      <c r="AR18" s="14">
        <v>1</v>
      </c>
      <c r="AS18" s="210">
        <v>1</v>
      </c>
      <c r="AT18" s="14">
        <v>1</v>
      </c>
      <c r="AU18" s="14">
        <v>1</v>
      </c>
      <c r="AV18" s="14">
        <v>0</v>
      </c>
      <c r="AW18" s="14">
        <v>0</v>
      </c>
      <c r="AX18" s="14">
        <v>0</v>
      </c>
      <c r="AY18" s="14">
        <v>0</v>
      </c>
      <c r="AZ18" s="249">
        <v>0</v>
      </c>
      <c r="BA18" s="14">
        <v>0</v>
      </c>
      <c r="BB18" s="14">
        <v>0</v>
      </c>
      <c r="BC18" s="14">
        <v>0</v>
      </c>
      <c r="BD18" s="14">
        <v>1</v>
      </c>
      <c r="BE18" s="14">
        <v>1</v>
      </c>
      <c r="BF18" s="14">
        <v>1</v>
      </c>
      <c r="BG18" s="14">
        <v>1</v>
      </c>
      <c r="BH18" s="14">
        <v>1</v>
      </c>
      <c r="BI18" s="14">
        <v>1</v>
      </c>
      <c r="BJ18" s="14">
        <v>1</v>
      </c>
      <c r="BK18" s="14">
        <v>1</v>
      </c>
      <c r="BL18" s="14">
        <v>1</v>
      </c>
      <c r="BM18" s="14">
        <v>0</v>
      </c>
      <c r="BN18" s="14">
        <v>0</v>
      </c>
      <c r="BO18" s="14">
        <v>0</v>
      </c>
      <c r="BP18" s="14">
        <v>0</v>
      </c>
      <c r="BQ18" s="14">
        <v>0</v>
      </c>
      <c r="BR18" s="14">
        <v>1</v>
      </c>
      <c r="BS18" s="14">
        <v>1</v>
      </c>
      <c r="BT18" s="14">
        <v>1</v>
      </c>
      <c r="BU18" s="14">
        <v>1</v>
      </c>
      <c r="BV18" s="14">
        <v>1</v>
      </c>
      <c r="BW18" s="14">
        <v>1</v>
      </c>
      <c r="BX18" s="14">
        <v>1</v>
      </c>
      <c r="BY18" s="14">
        <v>1</v>
      </c>
      <c r="BZ18" s="14">
        <v>1</v>
      </c>
      <c r="CA18" s="14">
        <v>1</v>
      </c>
      <c r="CB18" s="14">
        <v>1</v>
      </c>
      <c r="CC18" s="14">
        <v>1</v>
      </c>
      <c r="CD18" s="14">
        <v>1</v>
      </c>
      <c r="CE18" s="14">
        <v>1</v>
      </c>
      <c r="CF18" s="14">
        <v>1</v>
      </c>
      <c r="CG18" s="14">
        <v>1</v>
      </c>
      <c r="CH18" s="14">
        <v>1</v>
      </c>
      <c r="CI18" s="14">
        <v>1</v>
      </c>
      <c r="CJ18" s="14">
        <v>1</v>
      </c>
      <c r="CK18" s="14">
        <v>1</v>
      </c>
      <c r="CL18" s="14">
        <v>1</v>
      </c>
      <c r="CM18" s="14">
        <v>1</v>
      </c>
      <c r="CN18" s="14">
        <v>1</v>
      </c>
      <c r="CO18" s="14">
        <v>1</v>
      </c>
      <c r="CP18" s="14">
        <v>1</v>
      </c>
      <c r="CQ18" s="14">
        <v>1</v>
      </c>
      <c r="CR18" s="14">
        <v>1</v>
      </c>
      <c r="CS18" s="14">
        <v>1</v>
      </c>
      <c r="CT18" s="14">
        <v>1</v>
      </c>
      <c r="CU18" s="14">
        <v>1</v>
      </c>
      <c r="CV18" s="14">
        <v>1</v>
      </c>
      <c r="CW18" s="14">
        <v>1</v>
      </c>
      <c r="CX18" s="14">
        <v>1</v>
      </c>
      <c r="CY18" s="14">
        <v>1</v>
      </c>
      <c r="CZ18" s="14">
        <v>1</v>
      </c>
      <c r="DA18" s="14">
        <v>1</v>
      </c>
      <c r="DB18" s="14">
        <v>1</v>
      </c>
      <c r="DC18" s="14">
        <v>1</v>
      </c>
      <c r="DD18" s="14">
        <v>1</v>
      </c>
      <c r="DE18" s="14">
        <v>1</v>
      </c>
      <c r="DF18" s="14">
        <v>1</v>
      </c>
      <c r="DG18" s="14">
        <v>1</v>
      </c>
      <c r="DH18" s="14">
        <v>1</v>
      </c>
      <c r="DI18" s="14">
        <v>1</v>
      </c>
      <c r="DJ18" s="14">
        <v>1</v>
      </c>
      <c r="DK18" s="14">
        <v>1</v>
      </c>
      <c r="DL18" s="14">
        <v>1</v>
      </c>
      <c r="DM18" s="14">
        <v>1</v>
      </c>
      <c r="DN18" s="14">
        <v>1</v>
      </c>
      <c r="DO18" s="14">
        <v>1</v>
      </c>
      <c r="DP18" s="14">
        <v>1</v>
      </c>
      <c r="DQ18" s="14">
        <v>0</v>
      </c>
      <c r="DR18" s="14">
        <v>0</v>
      </c>
      <c r="DS18" s="14">
        <v>0</v>
      </c>
      <c r="DT18" s="14">
        <v>0</v>
      </c>
      <c r="DU18" s="14">
        <v>0</v>
      </c>
      <c r="DV18" s="14">
        <v>0</v>
      </c>
      <c r="DW18" s="14">
        <v>0</v>
      </c>
      <c r="DX18" s="14">
        <v>0</v>
      </c>
      <c r="DY18" s="14">
        <v>0</v>
      </c>
      <c r="DZ18" s="14">
        <v>0</v>
      </c>
      <c r="EA18" s="14">
        <v>1</v>
      </c>
      <c r="EB18" s="14">
        <v>1</v>
      </c>
      <c r="EC18" s="14">
        <v>1</v>
      </c>
      <c r="ED18" s="14">
        <v>1</v>
      </c>
      <c r="EE18" s="14">
        <v>1</v>
      </c>
      <c r="EF18" s="14">
        <v>1</v>
      </c>
      <c r="EG18" s="14">
        <v>1</v>
      </c>
      <c r="EH18" s="14">
        <v>1</v>
      </c>
      <c r="EI18" s="14">
        <v>1</v>
      </c>
      <c r="EJ18" s="14">
        <v>1</v>
      </c>
      <c r="EK18" s="14">
        <v>1</v>
      </c>
      <c r="EL18" s="14">
        <v>1</v>
      </c>
      <c r="EM18" s="14">
        <v>1</v>
      </c>
      <c r="EN18" s="14">
        <v>1</v>
      </c>
      <c r="EO18" s="14">
        <v>1</v>
      </c>
      <c r="EP18" s="14">
        <v>1</v>
      </c>
    </row>
    <row r="19" spans="1:146" ht="15" x14ac:dyDescent="0.25">
      <c r="A19" s="295"/>
      <c r="B19" s="319"/>
      <c r="C19" s="374"/>
      <c r="D19" s="356" t="s">
        <v>359</v>
      </c>
      <c r="E19" s="357"/>
      <c r="F19" s="358"/>
      <c r="G19" s="375"/>
      <c r="H19" s="295"/>
      <c r="I19" s="295"/>
      <c r="J19" s="200">
        <v>1</v>
      </c>
      <c r="K19" s="211">
        <v>1</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c r="AE19" s="200">
        <v>0</v>
      </c>
      <c r="AF19" s="14">
        <v>0</v>
      </c>
      <c r="AG19" s="14">
        <v>0</v>
      </c>
      <c r="AH19" s="14">
        <v>0</v>
      </c>
      <c r="AI19" s="14">
        <v>0</v>
      </c>
      <c r="AJ19" s="14">
        <v>0</v>
      </c>
      <c r="AK19" s="14">
        <v>0</v>
      </c>
      <c r="AL19" s="14">
        <v>0</v>
      </c>
      <c r="AM19" s="14">
        <v>0</v>
      </c>
      <c r="AN19" s="14">
        <v>0</v>
      </c>
      <c r="AO19" s="14">
        <v>0</v>
      </c>
      <c r="AP19" s="14">
        <v>0</v>
      </c>
      <c r="AQ19" s="14">
        <v>0</v>
      </c>
      <c r="AR19" s="14">
        <v>0</v>
      </c>
      <c r="AS19" s="203">
        <v>0</v>
      </c>
      <c r="AT19" s="14">
        <v>0</v>
      </c>
      <c r="AU19" s="14">
        <v>0</v>
      </c>
      <c r="AV19" s="14">
        <v>0</v>
      </c>
      <c r="AW19" s="14">
        <v>0</v>
      </c>
      <c r="AX19" s="14">
        <v>0</v>
      </c>
      <c r="AY19" s="14">
        <v>0</v>
      </c>
      <c r="AZ19" s="249">
        <v>0</v>
      </c>
      <c r="BA19" s="14">
        <v>0</v>
      </c>
      <c r="BB19" s="14">
        <v>0</v>
      </c>
      <c r="BC19" s="14">
        <v>0</v>
      </c>
      <c r="BD19" s="14">
        <v>1</v>
      </c>
      <c r="BE19" s="14">
        <v>1</v>
      </c>
      <c r="BF19" s="14">
        <v>1</v>
      </c>
      <c r="BG19" s="14">
        <v>1</v>
      </c>
      <c r="BH19" s="14">
        <v>1</v>
      </c>
      <c r="BI19" s="14">
        <v>1</v>
      </c>
      <c r="BJ19" s="14">
        <v>1</v>
      </c>
      <c r="BK19" s="14">
        <v>1</v>
      </c>
      <c r="BL19" s="14">
        <v>1</v>
      </c>
      <c r="BM19" s="14">
        <v>1</v>
      </c>
      <c r="BN19" s="14">
        <v>0</v>
      </c>
      <c r="BO19" s="14">
        <v>0</v>
      </c>
      <c r="BP19" s="14">
        <v>0</v>
      </c>
      <c r="BQ19" s="14">
        <v>0</v>
      </c>
      <c r="BR19" s="14">
        <v>1</v>
      </c>
      <c r="BS19" s="14">
        <v>1</v>
      </c>
      <c r="BT19" s="14">
        <v>1</v>
      </c>
      <c r="BU19" s="14">
        <v>1</v>
      </c>
      <c r="BV19" s="14">
        <v>1</v>
      </c>
      <c r="BW19" s="14">
        <v>1</v>
      </c>
      <c r="BX19" s="14">
        <v>1</v>
      </c>
      <c r="BY19" s="14">
        <v>1</v>
      </c>
      <c r="BZ19" s="14">
        <v>1</v>
      </c>
      <c r="CA19" s="14">
        <v>1</v>
      </c>
      <c r="CB19" s="14">
        <v>1</v>
      </c>
      <c r="CC19" s="14">
        <v>1</v>
      </c>
      <c r="CD19" s="14">
        <v>1</v>
      </c>
      <c r="CE19" s="14">
        <v>1</v>
      </c>
      <c r="CF19" s="14">
        <v>1</v>
      </c>
      <c r="CG19" s="14">
        <v>1</v>
      </c>
      <c r="CH19" s="14">
        <v>1</v>
      </c>
      <c r="CI19" s="14">
        <v>1</v>
      </c>
      <c r="CJ19" s="14">
        <v>1</v>
      </c>
      <c r="CK19" s="14">
        <v>1</v>
      </c>
      <c r="CL19" s="14">
        <v>0</v>
      </c>
      <c r="CM19" s="14">
        <v>1</v>
      </c>
      <c r="CN19" s="14">
        <v>1</v>
      </c>
      <c r="CO19" s="14">
        <v>0</v>
      </c>
      <c r="CP19" s="14">
        <v>0</v>
      </c>
      <c r="CQ19" s="14">
        <v>0</v>
      </c>
      <c r="CR19" s="14">
        <v>0</v>
      </c>
      <c r="CS19" s="14">
        <v>0</v>
      </c>
      <c r="CT19" s="14">
        <v>1</v>
      </c>
      <c r="CU19" s="14">
        <v>1</v>
      </c>
      <c r="CV19" s="14">
        <v>1</v>
      </c>
      <c r="CW19" s="14">
        <v>1</v>
      </c>
      <c r="CX19" s="14">
        <v>0</v>
      </c>
      <c r="CY19" s="14">
        <v>0</v>
      </c>
      <c r="CZ19" s="14">
        <v>0</v>
      </c>
      <c r="DA19" s="14">
        <v>0</v>
      </c>
      <c r="DB19" s="14">
        <v>0</v>
      </c>
      <c r="DC19" s="14">
        <v>0</v>
      </c>
      <c r="DD19" s="14">
        <v>1</v>
      </c>
      <c r="DE19" s="14">
        <v>1</v>
      </c>
      <c r="DF19" s="14">
        <v>1</v>
      </c>
      <c r="DG19" s="14">
        <v>1</v>
      </c>
      <c r="DH19" s="14">
        <v>1</v>
      </c>
      <c r="DI19" s="14">
        <v>1</v>
      </c>
      <c r="DJ19" s="14">
        <v>1</v>
      </c>
      <c r="DK19" s="14">
        <v>1</v>
      </c>
      <c r="DL19" s="14">
        <v>1</v>
      </c>
      <c r="DM19" s="14">
        <v>1</v>
      </c>
      <c r="DN19" s="14">
        <v>1</v>
      </c>
      <c r="DO19" s="14">
        <v>1</v>
      </c>
      <c r="DP19" s="14">
        <v>1</v>
      </c>
      <c r="DQ19" s="14">
        <v>1</v>
      </c>
      <c r="DR19" s="14">
        <v>1</v>
      </c>
      <c r="DS19" s="14">
        <v>0</v>
      </c>
      <c r="DT19" s="14">
        <v>0</v>
      </c>
      <c r="DU19" s="14">
        <v>0</v>
      </c>
      <c r="DV19" s="14">
        <v>0</v>
      </c>
      <c r="DW19" s="14">
        <v>0</v>
      </c>
      <c r="DX19" s="14">
        <v>0</v>
      </c>
      <c r="DY19" s="14">
        <v>0</v>
      </c>
      <c r="DZ19" s="14">
        <v>0</v>
      </c>
      <c r="EA19" s="14">
        <v>1</v>
      </c>
      <c r="EB19" s="14">
        <v>1</v>
      </c>
      <c r="EC19" s="14">
        <v>1</v>
      </c>
      <c r="ED19" s="14">
        <v>1</v>
      </c>
      <c r="EE19" s="14">
        <v>1</v>
      </c>
      <c r="EF19" s="14">
        <v>1</v>
      </c>
      <c r="EG19" s="14">
        <v>1</v>
      </c>
      <c r="EH19" s="14">
        <v>1</v>
      </c>
      <c r="EI19" s="14">
        <v>1</v>
      </c>
      <c r="EJ19" s="14">
        <v>1</v>
      </c>
      <c r="EK19" s="14">
        <v>1</v>
      </c>
      <c r="EL19" s="14">
        <v>1</v>
      </c>
      <c r="EM19" s="14">
        <v>1</v>
      </c>
      <c r="EN19" s="14">
        <v>1</v>
      </c>
      <c r="EO19" s="14">
        <v>1</v>
      </c>
      <c r="EP19" s="14">
        <v>1</v>
      </c>
    </row>
    <row r="20" spans="1:146" s="23" customFormat="1" x14ac:dyDescent="0.25">
      <c r="A20" s="295"/>
      <c r="B20" s="319"/>
      <c r="C20" s="373"/>
      <c r="D20" s="316" t="s">
        <v>53</v>
      </c>
      <c r="E20" s="317"/>
      <c r="F20" s="359"/>
      <c r="G20" s="295"/>
      <c r="H20" s="295"/>
      <c r="I20" s="294"/>
      <c r="J20" s="4">
        <f>SUM(J10:J19)</f>
        <v>10</v>
      </c>
      <c r="K20" s="4"/>
      <c r="L20" s="4"/>
      <c r="M20" s="4"/>
      <c r="N20" s="4"/>
      <c r="O20" s="4"/>
      <c r="P20" s="4"/>
      <c r="Q20" s="4"/>
      <c r="R20" s="4"/>
      <c r="S20" s="4"/>
      <c r="T20" s="4"/>
      <c r="U20" s="4"/>
      <c r="V20" s="4"/>
      <c r="W20" s="4"/>
      <c r="X20" s="4"/>
      <c r="Y20" s="4"/>
      <c r="Z20" s="4"/>
      <c r="AA20" s="4"/>
      <c r="AB20" s="4"/>
      <c r="AC20" s="4"/>
      <c r="AD20" s="4"/>
      <c r="AE20" s="4"/>
      <c r="AF20" s="16"/>
      <c r="AG20" s="16"/>
      <c r="AH20" s="16"/>
      <c r="AI20" s="16"/>
      <c r="AJ20" s="16"/>
      <c r="AK20" s="16"/>
      <c r="AL20" s="16"/>
      <c r="AM20" s="16"/>
      <c r="AN20" s="16"/>
      <c r="AO20" s="16"/>
      <c r="AP20" s="16"/>
      <c r="AQ20" s="16"/>
      <c r="AR20" s="16"/>
      <c r="AS20" s="16"/>
      <c r="AT20" s="16"/>
      <c r="AU20" s="16"/>
      <c r="AV20" s="16"/>
      <c r="AW20" s="16"/>
      <c r="AX20" s="16"/>
      <c r="AY20" s="16"/>
      <c r="AZ20" s="248"/>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row>
    <row r="21" spans="1:146" ht="36" x14ac:dyDescent="0.25">
      <c r="A21" s="295"/>
      <c r="B21" s="319"/>
      <c r="C21" s="373"/>
      <c r="D21" s="318" t="s">
        <v>792</v>
      </c>
      <c r="E21" s="8" t="s">
        <v>784</v>
      </c>
      <c r="F21" s="13" t="s">
        <v>4</v>
      </c>
      <c r="G21" s="293" t="s">
        <v>5</v>
      </c>
      <c r="H21" s="293" t="s">
        <v>362</v>
      </c>
      <c r="I21" s="293"/>
      <c r="J21" s="33"/>
      <c r="K21" s="33"/>
      <c r="L21" s="33"/>
      <c r="M21" s="33"/>
      <c r="N21" s="33"/>
      <c r="O21" s="33"/>
      <c r="P21" s="33"/>
      <c r="Q21" s="33"/>
      <c r="R21" s="33"/>
      <c r="S21" s="33"/>
      <c r="T21" s="33"/>
      <c r="U21" s="33"/>
      <c r="V21" s="33"/>
      <c r="W21" s="33"/>
      <c r="X21" s="33"/>
      <c r="Y21" s="33"/>
      <c r="Z21" s="33"/>
      <c r="AA21" s="33"/>
      <c r="AB21" s="33"/>
      <c r="AC21" s="33"/>
      <c r="AD21" s="33"/>
      <c r="AE21" s="33"/>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row>
    <row r="22" spans="1:146" ht="84" x14ac:dyDescent="0.25">
      <c r="A22" s="295"/>
      <c r="B22" s="319"/>
      <c r="C22" s="373"/>
      <c r="D22" s="319"/>
      <c r="E22" s="8" t="s">
        <v>785</v>
      </c>
      <c r="F22" s="18" t="s">
        <v>782</v>
      </c>
      <c r="G22" s="295"/>
      <c r="H22" s="295"/>
      <c r="I22" s="295"/>
      <c r="J22" s="33"/>
      <c r="K22" s="33"/>
      <c r="L22" s="33"/>
      <c r="M22" s="33"/>
      <c r="N22" s="33"/>
      <c r="O22" s="33"/>
      <c r="P22" s="33"/>
      <c r="Q22" s="33"/>
      <c r="R22" s="33"/>
      <c r="S22" s="33"/>
      <c r="T22" s="33"/>
      <c r="U22" s="33"/>
      <c r="V22" s="33"/>
      <c r="W22" s="33"/>
      <c r="X22" s="33"/>
      <c r="Y22" s="33"/>
      <c r="Z22" s="33"/>
      <c r="AA22" s="33"/>
      <c r="AB22" s="33"/>
      <c r="AC22" s="33"/>
      <c r="AD22" s="33"/>
      <c r="AE22" s="33"/>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row>
    <row r="23" spans="1:146" s="240" customFormat="1" ht="15" x14ac:dyDescent="0.25">
      <c r="A23" s="295"/>
      <c r="B23" s="319"/>
      <c r="C23" s="373"/>
      <c r="D23" s="353" t="s">
        <v>52</v>
      </c>
      <c r="E23" s="354"/>
      <c r="F23" s="355"/>
      <c r="G23" s="295"/>
      <c r="H23" s="295"/>
      <c r="I23" s="295"/>
      <c r="J23" s="239" t="s">
        <v>1554</v>
      </c>
      <c r="K23" s="239" t="s">
        <v>1555</v>
      </c>
      <c r="L23" s="239" t="s">
        <v>1556</v>
      </c>
      <c r="M23" s="386" t="s">
        <v>1557</v>
      </c>
      <c r="N23" s="387"/>
      <c r="O23" s="387"/>
      <c r="P23" s="387"/>
      <c r="Q23" s="387"/>
      <c r="R23" s="387"/>
      <c r="S23" s="387"/>
      <c r="T23" s="387"/>
      <c r="U23" s="387"/>
      <c r="V23" s="387"/>
      <c r="W23" s="387"/>
      <c r="X23" s="387"/>
      <c r="Y23" s="387"/>
      <c r="Z23" s="387"/>
      <c r="AA23" s="387"/>
      <c r="AB23" s="387"/>
      <c r="AC23" s="387"/>
      <c r="AD23" s="388"/>
      <c r="AE23" s="386" t="s">
        <v>1558</v>
      </c>
      <c r="AF23" s="389"/>
      <c r="AG23" s="389"/>
      <c r="AH23" s="389"/>
      <c r="AI23" s="389"/>
      <c r="AJ23" s="389"/>
      <c r="AK23" s="389"/>
      <c r="AL23" s="389"/>
      <c r="AM23" s="389"/>
      <c r="AN23" s="389"/>
      <c r="AO23" s="389"/>
      <c r="AP23" s="390"/>
      <c r="AQ23" s="386" t="s">
        <v>1559</v>
      </c>
      <c r="AR23" s="387"/>
      <c r="AS23" s="387"/>
      <c r="AT23" s="387"/>
      <c r="AU23" s="388"/>
      <c r="AV23" s="386" t="s">
        <v>1560</v>
      </c>
      <c r="AW23" s="388"/>
      <c r="AX23" s="386" t="s">
        <v>1561</v>
      </c>
      <c r="AY23" s="387"/>
      <c r="AZ23" s="387"/>
      <c r="BA23" s="387"/>
      <c r="BB23" s="387"/>
      <c r="BC23" s="387"/>
      <c r="BD23" s="387"/>
      <c r="BE23" s="387"/>
      <c r="BF23" s="388"/>
      <c r="BG23" s="386" t="s">
        <v>1562</v>
      </c>
      <c r="BH23" s="387"/>
      <c r="BI23" s="387"/>
      <c r="BJ23" s="387"/>
      <c r="BK23" s="388"/>
      <c r="BL23" s="386" t="s">
        <v>1563</v>
      </c>
      <c r="BM23" s="387"/>
      <c r="BN23" s="387"/>
      <c r="BO23" s="387"/>
      <c r="BP23" s="387"/>
      <c r="BQ23" s="388"/>
      <c r="BR23" s="386" t="s">
        <v>1564</v>
      </c>
      <c r="BS23" s="387"/>
      <c r="BT23" s="387"/>
      <c r="BU23" s="387"/>
      <c r="BV23" s="387"/>
      <c r="BW23" s="387"/>
      <c r="BX23" s="387"/>
      <c r="BY23" s="387"/>
      <c r="BZ23" s="387"/>
      <c r="CA23" s="387"/>
      <c r="CB23" s="388"/>
      <c r="CC23" s="386" t="s">
        <v>1565</v>
      </c>
      <c r="CD23" s="388"/>
      <c r="CE23" s="386" t="s">
        <v>1566</v>
      </c>
      <c r="CF23" s="387"/>
      <c r="CG23" s="388"/>
      <c r="CH23" s="386" t="s">
        <v>1567</v>
      </c>
      <c r="CI23" s="387"/>
      <c r="CJ23" s="387"/>
      <c r="CK23" s="388"/>
      <c r="CL23" s="386" t="s">
        <v>1568</v>
      </c>
      <c r="CM23" s="388"/>
      <c r="CN23" s="245" t="s">
        <v>1569</v>
      </c>
      <c r="CO23" s="386" t="s">
        <v>1570</v>
      </c>
      <c r="CP23" s="387"/>
      <c r="CQ23" s="387"/>
      <c r="CR23" s="387"/>
      <c r="CS23" s="388"/>
      <c r="CT23" s="386" t="s">
        <v>1571</v>
      </c>
      <c r="CU23" s="387"/>
      <c r="CV23" s="387"/>
      <c r="CW23" s="388"/>
      <c r="CX23" s="386" t="s">
        <v>1572</v>
      </c>
      <c r="CY23" s="387"/>
      <c r="CZ23" s="387"/>
      <c r="DA23" s="387"/>
      <c r="DB23" s="387"/>
      <c r="DC23" s="388"/>
      <c r="DD23" s="386" t="s">
        <v>1573</v>
      </c>
      <c r="DE23" s="387"/>
      <c r="DF23" s="387"/>
      <c r="DG23" s="387"/>
      <c r="DH23" s="387"/>
      <c r="DI23" s="387"/>
      <c r="DJ23" s="387"/>
      <c r="DK23" s="387"/>
      <c r="DL23" s="387"/>
      <c r="DM23" s="387"/>
      <c r="DN23" s="388"/>
      <c r="DO23" s="386" t="s">
        <v>1574</v>
      </c>
      <c r="DP23" s="387"/>
      <c r="DQ23" s="387"/>
      <c r="DR23" s="388"/>
      <c r="DS23" s="386" t="s">
        <v>1575</v>
      </c>
      <c r="DT23" s="387"/>
      <c r="DU23" s="387"/>
      <c r="DV23" s="387"/>
      <c r="DW23" s="387"/>
      <c r="DX23" s="387"/>
      <c r="DY23" s="387"/>
      <c r="DZ23" s="388"/>
      <c r="EA23" s="386" t="s">
        <v>1576</v>
      </c>
      <c r="EB23" s="387"/>
      <c r="EC23" s="387"/>
      <c r="ED23" s="387"/>
      <c r="EE23" s="387"/>
      <c r="EF23" s="387"/>
      <c r="EG23" s="388"/>
      <c r="EH23" s="386" t="s">
        <v>1577</v>
      </c>
      <c r="EI23" s="387"/>
      <c r="EJ23" s="387"/>
      <c r="EK23" s="387"/>
      <c r="EL23" s="387"/>
      <c r="EM23" s="387"/>
      <c r="EN23" s="387"/>
      <c r="EO23" s="387"/>
      <c r="EP23" s="388"/>
    </row>
    <row r="24" spans="1:146" x14ac:dyDescent="0.2">
      <c r="A24" s="295"/>
      <c r="B24" s="319"/>
      <c r="C24" s="373"/>
      <c r="D24" s="366" t="s">
        <v>51</v>
      </c>
      <c r="E24" s="367"/>
      <c r="F24" s="368"/>
      <c r="G24" s="295"/>
      <c r="H24" s="295"/>
      <c r="I24" s="295"/>
      <c r="J24" s="33"/>
      <c r="K24" s="33"/>
      <c r="L24" s="33"/>
      <c r="M24" s="33"/>
      <c r="N24" s="33"/>
      <c r="O24" s="33"/>
      <c r="P24" s="33"/>
      <c r="Q24" s="33"/>
      <c r="R24" s="33"/>
      <c r="S24" s="33"/>
      <c r="T24" s="33"/>
      <c r="U24" s="33"/>
      <c r="V24" s="33"/>
      <c r="W24" s="33"/>
      <c r="X24" s="33"/>
      <c r="Y24" s="33"/>
      <c r="Z24" s="33"/>
      <c r="AA24" s="33"/>
      <c r="AB24" s="33"/>
      <c r="AC24" s="33"/>
      <c r="AD24" s="33"/>
      <c r="AE24" s="33"/>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row>
    <row r="25" spans="1:146" ht="13.9" customHeight="1" x14ac:dyDescent="0.25">
      <c r="A25" s="295"/>
      <c r="B25" s="319"/>
      <c r="C25" s="373"/>
      <c r="D25" s="356" t="s">
        <v>350</v>
      </c>
      <c r="E25" s="357"/>
      <c r="F25" s="358"/>
      <c r="G25" s="295"/>
      <c r="H25" s="295"/>
      <c r="I25" s="295"/>
      <c r="J25" s="200">
        <v>1</v>
      </c>
      <c r="K25" s="200">
        <v>1</v>
      </c>
      <c r="L25" s="200">
        <v>1</v>
      </c>
      <c r="M25" s="200">
        <v>1</v>
      </c>
      <c r="N25" s="200">
        <v>1</v>
      </c>
      <c r="O25" s="200">
        <v>1</v>
      </c>
      <c r="P25" s="200">
        <v>1</v>
      </c>
      <c r="Q25" s="200">
        <v>1</v>
      </c>
      <c r="R25" s="200">
        <v>1</v>
      </c>
      <c r="S25" s="200">
        <v>1</v>
      </c>
      <c r="T25" s="200">
        <v>1</v>
      </c>
      <c r="U25" s="200">
        <v>1</v>
      </c>
      <c r="V25" s="200">
        <v>1</v>
      </c>
      <c r="W25" s="200">
        <v>1</v>
      </c>
      <c r="X25" s="200">
        <v>1</v>
      </c>
      <c r="Y25" s="200">
        <v>1</v>
      </c>
      <c r="Z25" s="200">
        <v>1</v>
      </c>
      <c r="AA25" s="200">
        <v>1</v>
      </c>
      <c r="AB25" s="200">
        <v>1</v>
      </c>
      <c r="AC25" s="200">
        <v>1</v>
      </c>
      <c r="AD25" s="200">
        <v>1</v>
      </c>
      <c r="AE25" s="200">
        <v>1</v>
      </c>
      <c r="AF25" s="14">
        <v>1</v>
      </c>
      <c r="AG25" s="14">
        <v>1</v>
      </c>
      <c r="AH25" s="14">
        <v>1</v>
      </c>
      <c r="AI25" s="14">
        <v>1</v>
      </c>
      <c r="AJ25" s="14">
        <v>1</v>
      </c>
      <c r="AK25" s="14">
        <v>1</v>
      </c>
      <c r="AL25" s="14">
        <v>1</v>
      </c>
      <c r="AM25" s="14">
        <v>1</v>
      </c>
      <c r="AN25" s="14">
        <v>1</v>
      </c>
      <c r="AO25" s="14">
        <v>1</v>
      </c>
      <c r="AP25" s="14">
        <v>1</v>
      </c>
      <c r="AQ25" s="14">
        <v>1</v>
      </c>
      <c r="AR25" s="14">
        <v>1</v>
      </c>
      <c r="AS25" s="203">
        <v>1</v>
      </c>
      <c r="AT25" s="14">
        <v>1</v>
      </c>
      <c r="AU25" s="14"/>
      <c r="AV25" s="14"/>
      <c r="AW25" s="14">
        <v>1</v>
      </c>
      <c r="AX25" s="14">
        <v>1</v>
      </c>
      <c r="AY25" s="14">
        <v>1</v>
      </c>
      <c r="AZ25" s="249">
        <v>1</v>
      </c>
      <c r="BA25" s="14">
        <v>1</v>
      </c>
      <c r="BB25" s="14">
        <v>1</v>
      </c>
      <c r="BC25" s="14">
        <v>1</v>
      </c>
      <c r="BD25" s="14">
        <v>1</v>
      </c>
      <c r="BE25" s="14">
        <v>1</v>
      </c>
      <c r="BF25" s="14">
        <v>1</v>
      </c>
      <c r="BG25" s="14">
        <v>1</v>
      </c>
      <c r="BH25" s="14">
        <v>1</v>
      </c>
      <c r="BI25" s="14">
        <v>1</v>
      </c>
      <c r="BJ25" s="14">
        <v>1</v>
      </c>
      <c r="BK25" s="14">
        <v>1</v>
      </c>
      <c r="BL25" s="14">
        <v>1</v>
      </c>
      <c r="BM25" s="14">
        <v>1</v>
      </c>
      <c r="BN25" s="14">
        <v>1</v>
      </c>
      <c r="BO25" s="14">
        <v>1</v>
      </c>
      <c r="BP25" s="14">
        <v>1</v>
      </c>
      <c r="BQ25" s="14">
        <v>1</v>
      </c>
      <c r="BR25" s="14">
        <v>1</v>
      </c>
      <c r="BS25" s="14">
        <v>1</v>
      </c>
      <c r="BT25" s="14">
        <v>1</v>
      </c>
      <c r="BU25" s="14">
        <v>1</v>
      </c>
      <c r="BV25" s="14">
        <v>1</v>
      </c>
      <c r="BW25" s="14">
        <v>1</v>
      </c>
      <c r="BX25" s="14">
        <v>1</v>
      </c>
      <c r="BY25" s="14">
        <v>1</v>
      </c>
      <c r="BZ25" s="14">
        <v>1</v>
      </c>
      <c r="CA25" s="14">
        <v>1</v>
      </c>
      <c r="CB25" s="14">
        <v>1</v>
      </c>
      <c r="CC25" s="14">
        <v>1</v>
      </c>
      <c r="CD25" s="14">
        <v>1</v>
      </c>
      <c r="CE25" s="14">
        <v>1</v>
      </c>
      <c r="CF25" s="14">
        <v>1</v>
      </c>
      <c r="CG25" s="14">
        <v>1</v>
      </c>
      <c r="CH25" s="14">
        <v>1</v>
      </c>
      <c r="CI25" s="14">
        <v>1</v>
      </c>
      <c r="CJ25" s="14">
        <v>1</v>
      </c>
      <c r="CK25" s="14">
        <v>1</v>
      </c>
      <c r="CL25" s="14">
        <v>1</v>
      </c>
      <c r="CM25" s="14">
        <v>1</v>
      </c>
      <c r="CN25" s="14">
        <v>1</v>
      </c>
      <c r="CO25" s="14">
        <v>1</v>
      </c>
      <c r="CP25" s="14">
        <v>1</v>
      </c>
      <c r="CQ25" s="14">
        <v>1</v>
      </c>
      <c r="CR25" s="14">
        <v>1</v>
      </c>
      <c r="CS25" s="14">
        <v>1</v>
      </c>
      <c r="CT25" s="14">
        <v>1</v>
      </c>
      <c r="CU25" s="14">
        <v>1</v>
      </c>
      <c r="CV25" s="14">
        <v>1</v>
      </c>
      <c r="CW25" s="14">
        <v>1</v>
      </c>
      <c r="CX25" s="14">
        <v>1</v>
      </c>
      <c r="CY25" s="14">
        <v>1</v>
      </c>
      <c r="CZ25" s="14">
        <v>1</v>
      </c>
      <c r="DA25" s="14">
        <v>1</v>
      </c>
      <c r="DB25" s="14">
        <v>1</v>
      </c>
      <c r="DC25" s="14">
        <v>1</v>
      </c>
      <c r="DD25" s="14">
        <v>1</v>
      </c>
      <c r="DE25" s="14">
        <v>1</v>
      </c>
      <c r="DF25" s="14">
        <v>1</v>
      </c>
      <c r="DG25" s="14">
        <v>1</v>
      </c>
      <c r="DH25" s="14">
        <v>1</v>
      </c>
      <c r="DI25" s="14">
        <v>1</v>
      </c>
      <c r="DJ25" s="14">
        <v>1</v>
      </c>
      <c r="DK25" s="14">
        <v>1</v>
      </c>
      <c r="DL25" s="14">
        <v>1</v>
      </c>
      <c r="DM25" s="14">
        <v>1</v>
      </c>
      <c r="DN25" s="14">
        <v>1</v>
      </c>
      <c r="DO25" s="14">
        <v>1</v>
      </c>
      <c r="DP25" s="14">
        <v>1</v>
      </c>
      <c r="DQ25" s="14">
        <v>1</v>
      </c>
      <c r="DR25" s="14">
        <v>1</v>
      </c>
      <c r="DS25" s="14">
        <v>1</v>
      </c>
      <c r="DT25" s="14">
        <v>1</v>
      </c>
      <c r="DU25" s="14">
        <v>1</v>
      </c>
      <c r="DV25" s="14">
        <v>1</v>
      </c>
      <c r="DW25" s="14">
        <v>1</v>
      </c>
      <c r="DX25" s="14">
        <v>1</v>
      </c>
      <c r="DY25" s="14">
        <v>1</v>
      </c>
      <c r="DZ25" s="14">
        <v>1</v>
      </c>
      <c r="EA25" s="14">
        <v>1</v>
      </c>
      <c r="EB25" s="14">
        <v>1</v>
      </c>
      <c r="EC25" s="14">
        <v>1</v>
      </c>
      <c r="ED25" s="14">
        <v>1</v>
      </c>
      <c r="EE25" s="14">
        <v>1</v>
      </c>
      <c r="EF25" s="14">
        <v>1</v>
      </c>
      <c r="EG25" s="14">
        <v>1</v>
      </c>
      <c r="EH25" s="14">
        <v>1</v>
      </c>
      <c r="EI25" s="14">
        <v>1</v>
      </c>
      <c r="EJ25" s="14">
        <v>1</v>
      </c>
      <c r="EK25" s="14">
        <v>1</v>
      </c>
      <c r="EL25" s="14">
        <v>1</v>
      </c>
      <c r="EM25" s="14">
        <v>1</v>
      </c>
      <c r="EN25" s="14">
        <v>1</v>
      </c>
      <c r="EO25" s="14">
        <v>1</v>
      </c>
      <c r="EP25" s="14">
        <v>1</v>
      </c>
    </row>
    <row r="26" spans="1:146" ht="13.9" customHeight="1" x14ac:dyDescent="0.25">
      <c r="A26" s="295"/>
      <c r="B26" s="319"/>
      <c r="C26" s="373"/>
      <c r="D26" s="356" t="s">
        <v>351</v>
      </c>
      <c r="E26" s="357"/>
      <c r="F26" s="358"/>
      <c r="G26" s="295"/>
      <c r="H26" s="295"/>
      <c r="I26" s="295"/>
      <c r="J26" s="200">
        <v>1</v>
      </c>
      <c r="K26" s="200">
        <v>1</v>
      </c>
      <c r="L26" s="200">
        <v>1</v>
      </c>
      <c r="M26" s="200">
        <v>1</v>
      </c>
      <c r="N26" s="200">
        <v>1</v>
      </c>
      <c r="O26" s="200">
        <v>1</v>
      </c>
      <c r="P26" s="200">
        <v>1</v>
      </c>
      <c r="Q26" s="200">
        <v>1</v>
      </c>
      <c r="R26" s="200">
        <v>1</v>
      </c>
      <c r="S26" s="200">
        <v>1</v>
      </c>
      <c r="T26" s="200">
        <v>1</v>
      </c>
      <c r="U26" s="200">
        <v>1</v>
      </c>
      <c r="V26" s="200">
        <v>1</v>
      </c>
      <c r="W26" s="20">
        <v>1</v>
      </c>
      <c r="X26" s="200">
        <v>1</v>
      </c>
      <c r="Y26" s="200">
        <v>1</v>
      </c>
      <c r="Z26" s="20">
        <v>1</v>
      </c>
      <c r="AA26" s="20">
        <v>1</v>
      </c>
      <c r="AB26" s="20">
        <v>1</v>
      </c>
      <c r="AC26" s="20">
        <v>1</v>
      </c>
      <c r="AD26" s="200">
        <v>1</v>
      </c>
      <c r="AE26" s="200">
        <v>1</v>
      </c>
      <c r="AF26" s="14">
        <v>1</v>
      </c>
      <c r="AG26" s="14">
        <v>1</v>
      </c>
      <c r="AH26" s="14">
        <v>1</v>
      </c>
      <c r="AI26" s="14">
        <v>1</v>
      </c>
      <c r="AJ26" s="14">
        <v>1</v>
      </c>
      <c r="AK26" s="14">
        <v>1</v>
      </c>
      <c r="AL26" s="14">
        <v>1</v>
      </c>
      <c r="AM26" s="14">
        <v>1</v>
      </c>
      <c r="AN26" s="14">
        <v>1</v>
      </c>
      <c r="AO26" s="14">
        <v>1</v>
      </c>
      <c r="AP26" s="14">
        <v>1</v>
      </c>
      <c r="AQ26" s="14">
        <v>1</v>
      </c>
      <c r="AR26" s="14">
        <v>1</v>
      </c>
      <c r="AS26" s="14">
        <v>1</v>
      </c>
      <c r="AT26" s="14">
        <v>1</v>
      </c>
      <c r="AU26" s="14"/>
      <c r="AV26" s="14"/>
      <c r="AW26" s="14">
        <v>1</v>
      </c>
      <c r="AX26" s="14">
        <v>1</v>
      </c>
      <c r="AY26" s="14">
        <v>1</v>
      </c>
      <c r="AZ26" s="249">
        <v>1</v>
      </c>
      <c r="BA26" s="14">
        <v>1</v>
      </c>
      <c r="BB26" s="14">
        <v>1</v>
      </c>
      <c r="BC26" s="14">
        <v>1</v>
      </c>
      <c r="BD26" s="14">
        <v>1</v>
      </c>
      <c r="BE26" s="14">
        <v>1</v>
      </c>
      <c r="BF26" s="14">
        <v>1</v>
      </c>
      <c r="BG26" s="14">
        <v>1</v>
      </c>
      <c r="BH26" s="14">
        <v>1</v>
      </c>
      <c r="BI26" s="14">
        <v>1</v>
      </c>
      <c r="BJ26" s="14">
        <v>1</v>
      </c>
      <c r="BK26" s="14">
        <v>1</v>
      </c>
      <c r="BL26" s="14">
        <v>1</v>
      </c>
      <c r="BM26" s="14">
        <v>1</v>
      </c>
      <c r="BN26" s="14">
        <v>1</v>
      </c>
      <c r="BO26" s="14">
        <v>1</v>
      </c>
      <c r="BP26" s="14">
        <v>1</v>
      </c>
      <c r="BQ26" s="14">
        <v>1</v>
      </c>
      <c r="BR26" s="14">
        <v>1</v>
      </c>
      <c r="BS26" s="14">
        <v>1</v>
      </c>
      <c r="BT26" s="14">
        <v>1</v>
      </c>
      <c r="BU26" s="14">
        <v>1</v>
      </c>
      <c r="BV26" s="14">
        <v>1</v>
      </c>
      <c r="BW26" s="14">
        <v>1</v>
      </c>
      <c r="BX26" s="14">
        <v>1</v>
      </c>
      <c r="BY26" s="14">
        <v>1</v>
      </c>
      <c r="BZ26" s="14">
        <v>1</v>
      </c>
      <c r="CA26" s="14">
        <v>1</v>
      </c>
      <c r="CB26" s="14">
        <v>1</v>
      </c>
      <c r="CC26" s="14">
        <v>1</v>
      </c>
      <c r="CD26" s="14">
        <v>1</v>
      </c>
      <c r="CE26" s="14">
        <v>1</v>
      </c>
      <c r="CF26" s="14">
        <v>1</v>
      </c>
      <c r="CG26" s="14">
        <v>1</v>
      </c>
      <c r="CH26" s="14">
        <v>1</v>
      </c>
      <c r="CI26" s="14">
        <v>1</v>
      </c>
      <c r="CJ26" s="14">
        <v>1</v>
      </c>
      <c r="CK26" s="14">
        <v>1</v>
      </c>
      <c r="CL26" s="14">
        <v>1</v>
      </c>
      <c r="CM26" s="14">
        <v>1</v>
      </c>
      <c r="CN26" s="14">
        <v>1</v>
      </c>
      <c r="CO26" s="14">
        <v>1</v>
      </c>
      <c r="CP26" s="14">
        <v>1</v>
      </c>
      <c r="CQ26" s="14">
        <v>1</v>
      </c>
      <c r="CR26" s="14">
        <v>1</v>
      </c>
      <c r="CS26" s="14">
        <v>1</v>
      </c>
      <c r="CT26" s="14">
        <v>1</v>
      </c>
      <c r="CU26" s="14">
        <v>1</v>
      </c>
      <c r="CV26" s="14">
        <v>1</v>
      </c>
      <c r="CW26" s="14">
        <v>1</v>
      </c>
      <c r="CX26" s="14">
        <v>1</v>
      </c>
      <c r="CY26" s="14">
        <v>1</v>
      </c>
      <c r="CZ26" s="14">
        <v>1</v>
      </c>
      <c r="DA26" s="14">
        <v>1</v>
      </c>
      <c r="DB26" s="14">
        <v>1</v>
      </c>
      <c r="DC26" s="14">
        <v>1</v>
      </c>
      <c r="DD26" s="14">
        <v>1</v>
      </c>
      <c r="DE26" s="14">
        <v>1</v>
      </c>
      <c r="DF26" s="14">
        <v>1</v>
      </c>
      <c r="DG26" s="14">
        <v>1</v>
      </c>
      <c r="DH26" s="14">
        <v>1</v>
      </c>
      <c r="DI26" s="14">
        <v>1</v>
      </c>
      <c r="DJ26" s="14">
        <v>1</v>
      </c>
      <c r="DK26" s="14">
        <v>1</v>
      </c>
      <c r="DL26" s="14">
        <v>1</v>
      </c>
      <c r="DM26" s="14">
        <v>1</v>
      </c>
      <c r="DN26" s="14">
        <v>1</v>
      </c>
      <c r="DO26" s="14">
        <v>1</v>
      </c>
      <c r="DP26" s="14">
        <v>1</v>
      </c>
      <c r="DQ26" s="14">
        <v>1</v>
      </c>
      <c r="DR26" s="14">
        <v>1</v>
      </c>
      <c r="DS26" s="14">
        <v>1</v>
      </c>
      <c r="DT26" s="14">
        <v>1</v>
      </c>
      <c r="DU26" s="14">
        <v>1</v>
      </c>
      <c r="DV26" s="14">
        <v>1</v>
      </c>
      <c r="DW26" s="14">
        <v>1</v>
      </c>
      <c r="DX26" s="14">
        <v>1</v>
      </c>
      <c r="DY26" s="14">
        <v>1</v>
      </c>
      <c r="DZ26" s="14">
        <v>1</v>
      </c>
      <c r="EA26" s="14">
        <v>1</v>
      </c>
      <c r="EB26" s="14">
        <v>1</v>
      </c>
      <c r="EC26" s="14">
        <v>1</v>
      </c>
      <c r="ED26" s="14">
        <v>1</v>
      </c>
      <c r="EE26" s="14">
        <v>1</v>
      </c>
      <c r="EF26" s="14">
        <v>1</v>
      </c>
      <c r="EG26" s="14">
        <v>1</v>
      </c>
      <c r="EH26" s="14">
        <v>1</v>
      </c>
      <c r="EI26" s="14">
        <v>1</v>
      </c>
      <c r="EJ26" s="14">
        <v>1</v>
      </c>
      <c r="EK26" s="14">
        <v>1</v>
      </c>
      <c r="EL26" s="14">
        <v>1</v>
      </c>
      <c r="EM26" s="14">
        <v>1</v>
      </c>
      <c r="EN26" s="14">
        <v>1</v>
      </c>
      <c r="EO26" s="14">
        <v>1</v>
      </c>
      <c r="EP26" s="14">
        <v>1</v>
      </c>
    </row>
    <row r="27" spans="1:146" ht="13.9" customHeight="1" x14ac:dyDescent="0.25">
      <c r="A27" s="295"/>
      <c r="B27" s="319"/>
      <c r="C27" s="373"/>
      <c r="D27" s="356" t="s">
        <v>352</v>
      </c>
      <c r="E27" s="357"/>
      <c r="F27" s="358"/>
      <c r="G27" s="295"/>
      <c r="H27" s="295"/>
      <c r="I27" s="295"/>
      <c r="J27" s="200">
        <v>1</v>
      </c>
      <c r="K27" s="200">
        <v>1</v>
      </c>
      <c r="L27" s="200">
        <v>1</v>
      </c>
      <c r="M27" s="200">
        <v>1</v>
      </c>
      <c r="N27" s="200">
        <v>1</v>
      </c>
      <c r="O27" s="200">
        <v>1</v>
      </c>
      <c r="P27" s="200">
        <v>1</v>
      </c>
      <c r="Q27" s="200">
        <v>1</v>
      </c>
      <c r="R27" s="200">
        <v>1</v>
      </c>
      <c r="S27" s="200">
        <v>1</v>
      </c>
      <c r="T27" s="200">
        <v>1</v>
      </c>
      <c r="U27" s="200">
        <v>1</v>
      </c>
      <c r="V27" s="200">
        <v>1</v>
      </c>
      <c r="W27" s="20">
        <v>1</v>
      </c>
      <c r="X27" s="200">
        <v>1</v>
      </c>
      <c r="Y27" s="200">
        <v>1</v>
      </c>
      <c r="Z27" s="20">
        <v>1</v>
      </c>
      <c r="AA27" s="20">
        <v>1</v>
      </c>
      <c r="AB27" s="20">
        <v>1</v>
      </c>
      <c r="AC27" s="20">
        <v>1</v>
      </c>
      <c r="AD27" s="200">
        <v>1</v>
      </c>
      <c r="AE27" s="200">
        <v>1</v>
      </c>
      <c r="AF27" s="14">
        <v>1</v>
      </c>
      <c r="AG27" s="14">
        <v>1</v>
      </c>
      <c r="AH27" s="14">
        <v>1</v>
      </c>
      <c r="AI27" s="14">
        <v>1</v>
      </c>
      <c r="AJ27" s="14">
        <v>1</v>
      </c>
      <c r="AK27" s="14">
        <v>1</v>
      </c>
      <c r="AL27" s="14">
        <v>1</v>
      </c>
      <c r="AM27" s="14">
        <v>1</v>
      </c>
      <c r="AN27" s="14">
        <v>1</v>
      </c>
      <c r="AO27" s="14">
        <v>1</v>
      </c>
      <c r="AP27" s="14">
        <v>1</v>
      </c>
      <c r="AQ27" s="14">
        <v>1</v>
      </c>
      <c r="AR27" s="14">
        <v>1</v>
      </c>
      <c r="AS27" s="203">
        <v>1</v>
      </c>
      <c r="AT27" s="14">
        <v>1</v>
      </c>
      <c r="AU27" s="14"/>
      <c r="AV27" s="14"/>
      <c r="AW27" s="14">
        <v>1</v>
      </c>
      <c r="AX27" s="14">
        <v>1</v>
      </c>
      <c r="AY27" s="14">
        <v>1</v>
      </c>
      <c r="AZ27" s="249">
        <v>1</v>
      </c>
      <c r="BA27" s="14">
        <v>1</v>
      </c>
      <c r="BB27" s="14">
        <v>1</v>
      </c>
      <c r="BC27" s="14">
        <v>1</v>
      </c>
      <c r="BD27" s="14">
        <v>1</v>
      </c>
      <c r="BE27" s="14">
        <v>1</v>
      </c>
      <c r="BF27" s="14">
        <v>1</v>
      </c>
      <c r="BG27" s="14">
        <v>1</v>
      </c>
      <c r="BH27" s="14">
        <v>1</v>
      </c>
      <c r="BI27" s="14">
        <v>1</v>
      </c>
      <c r="BJ27" s="14">
        <v>1</v>
      </c>
      <c r="BK27" s="14">
        <v>1</v>
      </c>
      <c r="BL27" s="14">
        <v>1</v>
      </c>
      <c r="BM27" s="14">
        <v>1</v>
      </c>
      <c r="BN27" s="14">
        <v>1</v>
      </c>
      <c r="BO27" s="14">
        <v>1</v>
      </c>
      <c r="BP27" s="14">
        <v>1</v>
      </c>
      <c r="BQ27" s="14">
        <v>1</v>
      </c>
      <c r="BR27" s="14">
        <v>1</v>
      </c>
      <c r="BS27" s="14">
        <v>1</v>
      </c>
      <c r="BT27" s="14">
        <v>1</v>
      </c>
      <c r="BU27" s="14">
        <v>1</v>
      </c>
      <c r="BV27" s="14">
        <v>1</v>
      </c>
      <c r="BW27" s="14">
        <v>1</v>
      </c>
      <c r="BX27" s="14">
        <v>1</v>
      </c>
      <c r="BY27" s="14">
        <v>1</v>
      </c>
      <c r="BZ27" s="14">
        <v>1</v>
      </c>
      <c r="CA27" s="14">
        <v>1</v>
      </c>
      <c r="CB27" s="14">
        <v>1</v>
      </c>
      <c r="CC27" s="14">
        <v>1</v>
      </c>
      <c r="CD27" s="14">
        <v>1</v>
      </c>
      <c r="CE27" s="14">
        <v>1</v>
      </c>
      <c r="CF27" s="14">
        <v>1</v>
      </c>
      <c r="CG27" s="14">
        <v>1</v>
      </c>
      <c r="CH27" s="14">
        <v>1</v>
      </c>
      <c r="CI27" s="14">
        <v>1</v>
      </c>
      <c r="CJ27" s="14">
        <v>1</v>
      </c>
      <c r="CK27" s="14">
        <v>1</v>
      </c>
      <c r="CL27" s="14">
        <v>1</v>
      </c>
      <c r="CM27" s="14">
        <v>1</v>
      </c>
      <c r="CN27" s="14">
        <v>1</v>
      </c>
      <c r="CO27" s="14">
        <v>1</v>
      </c>
      <c r="CP27" s="14">
        <v>1</v>
      </c>
      <c r="CQ27" s="14">
        <v>1</v>
      </c>
      <c r="CR27" s="14">
        <v>1</v>
      </c>
      <c r="CS27" s="14">
        <v>1</v>
      </c>
      <c r="CT27" s="14">
        <v>1</v>
      </c>
      <c r="CU27" s="14">
        <v>1</v>
      </c>
      <c r="CV27" s="14">
        <v>1</v>
      </c>
      <c r="CW27" s="14">
        <v>1</v>
      </c>
      <c r="CX27" s="14">
        <v>1</v>
      </c>
      <c r="CY27" s="14">
        <v>1</v>
      </c>
      <c r="CZ27" s="14">
        <v>1</v>
      </c>
      <c r="DA27" s="14">
        <v>1</v>
      </c>
      <c r="DB27" s="14">
        <v>1</v>
      </c>
      <c r="DC27" s="14">
        <v>1</v>
      </c>
      <c r="DD27" s="14">
        <v>1</v>
      </c>
      <c r="DE27" s="14">
        <v>1</v>
      </c>
      <c r="DF27" s="14">
        <v>1</v>
      </c>
      <c r="DG27" s="14">
        <v>1</v>
      </c>
      <c r="DH27" s="14">
        <v>1</v>
      </c>
      <c r="DI27" s="14">
        <v>1</v>
      </c>
      <c r="DJ27" s="14">
        <v>1</v>
      </c>
      <c r="DK27" s="14">
        <v>1</v>
      </c>
      <c r="DL27" s="14">
        <v>1</v>
      </c>
      <c r="DM27" s="14">
        <v>1</v>
      </c>
      <c r="DN27" s="14">
        <v>1</v>
      </c>
      <c r="DO27" s="14">
        <v>1</v>
      </c>
      <c r="DP27" s="14">
        <v>1</v>
      </c>
      <c r="DQ27" s="14">
        <v>1</v>
      </c>
      <c r="DR27" s="14">
        <v>1</v>
      </c>
      <c r="DS27" s="14">
        <v>1</v>
      </c>
      <c r="DT27" s="14">
        <v>1</v>
      </c>
      <c r="DU27" s="14">
        <v>1</v>
      </c>
      <c r="DV27" s="14">
        <v>1</v>
      </c>
      <c r="DW27" s="14">
        <v>1</v>
      </c>
      <c r="DX27" s="14">
        <v>1</v>
      </c>
      <c r="DY27" s="14">
        <v>1</v>
      </c>
      <c r="DZ27" s="14">
        <v>1</v>
      </c>
      <c r="EA27" s="14">
        <v>1</v>
      </c>
      <c r="EB27" s="14">
        <v>1</v>
      </c>
      <c r="EC27" s="14">
        <v>1</v>
      </c>
      <c r="ED27" s="14">
        <v>1</v>
      </c>
      <c r="EE27" s="14">
        <v>1</v>
      </c>
      <c r="EF27" s="14">
        <v>1</v>
      </c>
      <c r="EG27" s="14">
        <v>1</v>
      </c>
      <c r="EH27" s="14">
        <v>1</v>
      </c>
      <c r="EI27" s="14">
        <v>1</v>
      </c>
      <c r="EJ27" s="14">
        <v>1</v>
      </c>
      <c r="EK27" s="14">
        <v>1</v>
      </c>
      <c r="EL27" s="14">
        <v>1</v>
      </c>
      <c r="EM27" s="14">
        <v>1</v>
      </c>
      <c r="EN27" s="14">
        <v>1</v>
      </c>
      <c r="EO27" s="14">
        <v>1</v>
      </c>
      <c r="EP27" s="14">
        <v>1</v>
      </c>
    </row>
    <row r="28" spans="1:146" ht="13.9" customHeight="1" x14ac:dyDescent="0.25">
      <c r="A28" s="295"/>
      <c r="B28" s="319"/>
      <c r="C28" s="373"/>
      <c r="D28" s="356" t="s">
        <v>353</v>
      </c>
      <c r="E28" s="357"/>
      <c r="F28" s="358"/>
      <c r="G28" s="295"/>
      <c r="H28" s="295"/>
      <c r="I28" s="295"/>
      <c r="J28" s="200">
        <v>1</v>
      </c>
      <c r="K28" s="200">
        <v>1</v>
      </c>
      <c r="L28" s="200">
        <v>1</v>
      </c>
      <c r="M28" s="200">
        <v>1</v>
      </c>
      <c r="N28" s="200">
        <v>1</v>
      </c>
      <c r="O28" s="200">
        <v>1</v>
      </c>
      <c r="P28" s="200">
        <v>1</v>
      </c>
      <c r="Q28" s="200">
        <v>1</v>
      </c>
      <c r="R28" s="200">
        <v>1</v>
      </c>
      <c r="S28" s="200">
        <v>1</v>
      </c>
      <c r="T28" s="200">
        <v>1</v>
      </c>
      <c r="U28" s="200">
        <v>1</v>
      </c>
      <c r="V28" s="200">
        <v>1</v>
      </c>
      <c r="W28" s="20">
        <v>1</v>
      </c>
      <c r="X28" s="200">
        <v>1</v>
      </c>
      <c r="Y28" s="200">
        <v>1</v>
      </c>
      <c r="Z28" s="20">
        <v>1</v>
      </c>
      <c r="AA28" s="20">
        <v>1</v>
      </c>
      <c r="AB28" s="20">
        <v>1</v>
      </c>
      <c r="AC28" s="20">
        <v>1</v>
      </c>
      <c r="AD28" s="200">
        <v>1</v>
      </c>
      <c r="AE28" s="200">
        <v>1</v>
      </c>
      <c r="AF28" s="14">
        <v>1</v>
      </c>
      <c r="AG28" s="14">
        <v>1</v>
      </c>
      <c r="AH28" s="14">
        <v>1</v>
      </c>
      <c r="AI28" s="14">
        <v>1</v>
      </c>
      <c r="AJ28" s="14">
        <v>1</v>
      </c>
      <c r="AK28" s="14">
        <v>1</v>
      </c>
      <c r="AL28" s="14">
        <v>1</v>
      </c>
      <c r="AM28" s="14">
        <v>1</v>
      </c>
      <c r="AN28" s="14">
        <v>1</v>
      </c>
      <c r="AO28" s="14">
        <v>1</v>
      </c>
      <c r="AP28" s="14">
        <v>1</v>
      </c>
      <c r="AQ28" s="14">
        <v>1</v>
      </c>
      <c r="AR28" s="14">
        <v>1</v>
      </c>
      <c r="AS28" s="203">
        <v>1</v>
      </c>
      <c r="AT28" s="14">
        <v>1</v>
      </c>
      <c r="AU28" s="14"/>
      <c r="AV28" s="14"/>
      <c r="AW28" s="14">
        <v>1</v>
      </c>
      <c r="AX28" s="14">
        <v>1</v>
      </c>
      <c r="AY28" s="14">
        <v>1</v>
      </c>
      <c r="AZ28" s="249">
        <v>1</v>
      </c>
      <c r="BA28" s="14">
        <v>1</v>
      </c>
      <c r="BB28" s="14">
        <v>1</v>
      </c>
      <c r="BC28" s="14">
        <v>1</v>
      </c>
      <c r="BD28" s="14">
        <v>1</v>
      </c>
      <c r="BE28" s="14">
        <v>1</v>
      </c>
      <c r="BF28" s="14">
        <v>1</v>
      </c>
      <c r="BG28" s="14">
        <v>1</v>
      </c>
      <c r="BH28" s="14">
        <v>1</v>
      </c>
      <c r="BI28" s="14">
        <v>1</v>
      </c>
      <c r="BJ28" s="14">
        <v>1</v>
      </c>
      <c r="BK28" s="14">
        <v>1</v>
      </c>
      <c r="BL28" s="14">
        <v>1</v>
      </c>
      <c r="BM28" s="14">
        <v>1</v>
      </c>
      <c r="BN28" s="14">
        <v>1</v>
      </c>
      <c r="BO28" s="14">
        <v>1</v>
      </c>
      <c r="BP28" s="14">
        <v>1</v>
      </c>
      <c r="BQ28" s="14">
        <v>1</v>
      </c>
      <c r="BR28" s="14">
        <v>1</v>
      </c>
      <c r="BS28" s="14">
        <v>1</v>
      </c>
      <c r="BT28" s="14">
        <v>1</v>
      </c>
      <c r="BU28" s="14">
        <v>1</v>
      </c>
      <c r="BV28" s="14">
        <v>1</v>
      </c>
      <c r="BW28" s="14">
        <v>1</v>
      </c>
      <c r="BX28" s="14">
        <v>1</v>
      </c>
      <c r="BY28" s="14">
        <v>1</v>
      </c>
      <c r="BZ28" s="14">
        <v>1</v>
      </c>
      <c r="CA28" s="14">
        <v>1</v>
      </c>
      <c r="CB28" s="14">
        <v>1</v>
      </c>
      <c r="CC28" s="14">
        <v>1</v>
      </c>
      <c r="CD28" s="14">
        <v>1</v>
      </c>
      <c r="CE28" s="14">
        <v>1</v>
      </c>
      <c r="CF28" s="14">
        <v>1</v>
      </c>
      <c r="CG28" s="14">
        <v>1</v>
      </c>
      <c r="CH28" s="14">
        <v>1</v>
      </c>
      <c r="CI28" s="14">
        <v>1</v>
      </c>
      <c r="CJ28" s="14">
        <v>1</v>
      </c>
      <c r="CK28" s="14">
        <v>1</v>
      </c>
      <c r="CL28" s="14">
        <v>1</v>
      </c>
      <c r="CM28" s="14">
        <v>1</v>
      </c>
      <c r="CN28" s="14">
        <v>1</v>
      </c>
      <c r="CO28" s="14">
        <v>1</v>
      </c>
      <c r="CP28" s="14">
        <v>1</v>
      </c>
      <c r="CQ28" s="14">
        <v>1</v>
      </c>
      <c r="CR28" s="14">
        <v>1</v>
      </c>
      <c r="CS28" s="14">
        <v>1</v>
      </c>
      <c r="CT28" s="14">
        <v>1</v>
      </c>
      <c r="CU28" s="14">
        <v>1</v>
      </c>
      <c r="CV28" s="14">
        <v>1</v>
      </c>
      <c r="CW28" s="14">
        <v>1</v>
      </c>
      <c r="CX28" s="14">
        <v>1</v>
      </c>
      <c r="CY28" s="14">
        <v>1</v>
      </c>
      <c r="CZ28" s="14">
        <v>1</v>
      </c>
      <c r="DA28" s="14">
        <v>1</v>
      </c>
      <c r="DB28" s="14">
        <v>1</v>
      </c>
      <c r="DC28" s="14">
        <v>1</v>
      </c>
      <c r="DD28" s="14">
        <v>1</v>
      </c>
      <c r="DE28" s="14">
        <v>1</v>
      </c>
      <c r="DF28" s="14">
        <v>1</v>
      </c>
      <c r="DG28" s="14">
        <v>1</v>
      </c>
      <c r="DH28" s="14">
        <v>1</v>
      </c>
      <c r="DI28" s="14">
        <v>1</v>
      </c>
      <c r="DJ28" s="14">
        <v>1</v>
      </c>
      <c r="DK28" s="14">
        <v>1</v>
      </c>
      <c r="DL28" s="14">
        <v>1</v>
      </c>
      <c r="DM28" s="14">
        <v>1</v>
      </c>
      <c r="DN28" s="14">
        <v>1</v>
      </c>
      <c r="DO28" s="14">
        <v>1</v>
      </c>
      <c r="DP28" s="14">
        <v>1</v>
      </c>
      <c r="DQ28" s="14">
        <v>1</v>
      </c>
      <c r="DR28" s="14">
        <v>1</v>
      </c>
      <c r="DS28" s="14">
        <v>1</v>
      </c>
      <c r="DT28" s="14">
        <v>1</v>
      </c>
      <c r="DU28" s="14">
        <v>1</v>
      </c>
      <c r="DV28" s="14">
        <v>1</v>
      </c>
      <c r="DW28" s="14">
        <v>1</v>
      </c>
      <c r="DX28" s="14">
        <v>1</v>
      </c>
      <c r="DY28" s="14">
        <v>1</v>
      </c>
      <c r="DZ28" s="14">
        <v>1</v>
      </c>
      <c r="EA28" s="14">
        <v>1</v>
      </c>
      <c r="EB28" s="14">
        <v>1</v>
      </c>
      <c r="EC28" s="14">
        <v>1</v>
      </c>
      <c r="ED28" s="14">
        <v>1</v>
      </c>
      <c r="EE28" s="14">
        <v>1</v>
      </c>
      <c r="EF28" s="14">
        <v>1</v>
      </c>
      <c r="EG28" s="14">
        <v>1</v>
      </c>
      <c r="EH28" s="14">
        <v>1</v>
      </c>
      <c r="EI28" s="14">
        <v>1</v>
      </c>
      <c r="EJ28" s="14">
        <v>1</v>
      </c>
      <c r="EK28" s="14">
        <v>1</v>
      </c>
      <c r="EL28" s="14">
        <v>1</v>
      </c>
      <c r="EM28" s="14">
        <v>1</v>
      </c>
      <c r="EN28" s="14">
        <v>1</v>
      </c>
      <c r="EO28" s="14">
        <v>1</v>
      </c>
      <c r="EP28" s="14">
        <v>1</v>
      </c>
    </row>
    <row r="29" spans="1:146" ht="13.9" customHeight="1" x14ac:dyDescent="0.25">
      <c r="A29" s="295"/>
      <c r="B29" s="319"/>
      <c r="C29" s="373"/>
      <c r="D29" s="356" t="s">
        <v>354</v>
      </c>
      <c r="E29" s="357"/>
      <c r="F29" s="358"/>
      <c r="G29" s="295"/>
      <c r="H29" s="295"/>
      <c r="I29" s="295"/>
      <c r="J29" s="200">
        <v>1</v>
      </c>
      <c r="K29" s="200">
        <v>1</v>
      </c>
      <c r="L29" s="200">
        <v>1</v>
      </c>
      <c r="M29" s="200">
        <v>1</v>
      </c>
      <c r="N29" s="200">
        <v>1</v>
      </c>
      <c r="O29" s="200">
        <v>1</v>
      </c>
      <c r="P29" s="200">
        <v>1</v>
      </c>
      <c r="Q29" s="200">
        <v>1</v>
      </c>
      <c r="R29" s="200">
        <v>1</v>
      </c>
      <c r="S29" s="200">
        <v>1</v>
      </c>
      <c r="T29" s="200">
        <v>1</v>
      </c>
      <c r="U29" s="200">
        <v>1</v>
      </c>
      <c r="V29" s="200">
        <v>1</v>
      </c>
      <c r="W29" s="20">
        <v>1</v>
      </c>
      <c r="X29" s="200">
        <v>1</v>
      </c>
      <c r="Y29" s="200">
        <v>1</v>
      </c>
      <c r="Z29" s="20">
        <v>1</v>
      </c>
      <c r="AA29" s="20">
        <v>1</v>
      </c>
      <c r="AB29" s="20">
        <v>1</v>
      </c>
      <c r="AC29" s="20">
        <v>1</v>
      </c>
      <c r="AD29" s="200">
        <v>1</v>
      </c>
      <c r="AE29" s="200">
        <v>1</v>
      </c>
      <c r="AF29" s="14">
        <v>1</v>
      </c>
      <c r="AG29" s="14">
        <v>1</v>
      </c>
      <c r="AH29" s="14">
        <v>1</v>
      </c>
      <c r="AI29" s="14">
        <v>1</v>
      </c>
      <c r="AJ29" s="14">
        <v>1</v>
      </c>
      <c r="AK29" s="14">
        <v>1</v>
      </c>
      <c r="AL29" s="14">
        <v>1</v>
      </c>
      <c r="AM29" s="14">
        <v>1</v>
      </c>
      <c r="AN29" s="14">
        <v>1</v>
      </c>
      <c r="AO29" s="14">
        <v>1</v>
      </c>
      <c r="AP29" s="14">
        <v>1</v>
      </c>
      <c r="AQ29" s="14">
        <v>1</v>
      </c>
      <c r="AR29" s="14">
        <v>1</v>
      </c>
      <c r="AS29" s="37">
        <v>1</v>
      </c>
      <c r="AT29" s="14">
        <v>1</v>
      </c>
      <c r="AU29" s="14"/>
      <c r="AV29" s="14"/>
      <c r="AW29" s="14">
        <v>1</v>
      </c>
      <c r="AX29" s="14">
        <v>1</v>
      </c>
      <c r="AY29" s="14">
        <v>1</v>
      </c>
      <c r="AZ29" s="249">
        <v>1</v>
      </c>
      <c r="BA29" s="14">
        <v>1</v>
      </c>
      <c r="BB29" s="14">
        <v>1</v>
      </c>
      <c r="BC29" s="14">
        <v>1</v>
      </c>
      <c r="BD29" s="14">
        <v>1</v>
      </c>
      <c r="BE29" s="14">
        <v>1</v>
      </c>
      <c r="BF29" s="14">
        <v>1</v>
      </c>
      <c r="BG29" s="14">
        <v>1</v>
      </c>
      <c r="BH29" s="14">
        <v>1</v>
      </c>
      <c r="BI29" s="14">
        <v>1</v>
      </c>
      <c r="BJ29" s="14">
        <v>1</v>
      </c>
      <c r="BK29" s="14">
        <v>1</v>
      </c>
      <c r="BL29" s="14">
        <v>1</v>
      </c>
      <c r="BM29" s="14">
        <v>1</v>
      </c>
      <c r="BN29" s="14">
        <v>1</v>
      </c>
      <c r="BO29" s="14">
        <v>1</v>
      </c>
      <c r="BP29" s="14">
        <v>1</v>
      </c>
      <c r="BQ29" s="14">
        <v>1</v>
      </c>
      <c r="BR29" s="14">
        <v>1</v>
      </c>
      <c r="BS29" s="14">
        <v>1</v>
      </c>
      <c r="BT29" s="14">
        <v>1</v>
      </c>
      <c r="BU29" s="14">
        <v>1</v>
      </c>
      <c r="BV29" s="14">
        <v>1</v>
      </c>
      <c r="BW29" s="14">
        <v>1</v>
      </c>
      <c r="BX29" s="14">
        <v>1</v>
      </c>
      <c r="BY29" s="14">
        <v>1</v>
      </c>
      <c r="BZ29" s="14">
        <v>1</v>
      </c>
      <c r="CA29" s="14">
        <v>1</v>
      </c>
      <c r="CB29" s="14">
        <v>1</v>
      </c>
      <c r="CC29" s="14">
        <v>1</v>
      </c>
      <c r="CD29" s="14">
        <v>1</v>
      </c>
      <c r="CE29" s="14">
        <v>1</v>
      </c>
      <c r="CF29" s="14">
        <v>1</v>
      </c>
      <c r="CG29" s="14">
        <v>1</v>
      </c>
      <c r="CH29" s="14">
        <v>1</v>
      </c>
      <c r="CI29" s="14">
        <v>1</v>
      </c>
      <c r="CJ29" s="14">
        <v>1</v>
      </c>
      <c r="CK29" s="14">
        <v>1</v>
      </c>
      <c r="CL29" s="14">
        <v>1</v>
      </c>
      <c r="CM29" s="14">
        <v>1</v>
      </c>
      <c r="CN29" s="14">
        <v>1</v>
      </c>
      <c r="CO29" s="14">
        <v>1</v>
      </c>
      <c r="CP29" s="14">
        <v>1</v>
      </c>
      <c r="CQ29" s="14">
        <v>1</v>
      </c>
      <c r="CR29" s="14">
        <v>1</v>
      </c>
      <c r="CS29" s="14">
        <v>1</v>
      </c>
      <c r="CT29" s="14">
        <v>1</v>
      </c>
      <c r="CU29" s="14">
        <v>1</v>
      </c>
      <c r="CV29" s="14">
        <v>1</v>
      </c>
      <c r="CW29" s="14">
        <v>1</v>
      </c>
      <c r="CX29" s="14">
        <v>1</v>
      </c>
      <c r="CY29" s="14">
        <v>1</v>
      </c>
      <c r="CZ29" s="14">
        <v>1</v>
      </c>
      <c r="DA29" s="14">
        <v>1</v>
      </c>
      <c r="DB29" s="14">
        <v>1</v>
      </c>
      <c r="DC29" s="14">
        <v>1</v>
      </c>
      <c r="DD29" s="14">
        <v>1</v>
      </c>
      <c r="DE29" s="14">
        <v>1</v>
      </c>
      <c r="DF29" s="14">
        <v>1</v>
      </c>
      <c r="DG29" s="14">
        <v>1</v>
      </c>
      <c r="DH29" s="14">
        <v>1</v>
      </c>
      <c r="DI29" s="14">
        <v>1</v>
      </c>
      <c r="DJ29" s="14">
        <v>1</v>
      </c>
      <c r="DK29" s="14">
        <v>1</v>
      </c>
      <c r="DL29" s="14">
        <v>1</v>
      </c>
      <c r="DM29" s="14">
        <v>1</v>
      </c>
      <c r="DN29" s="14">
        <v>1</v>
      </c>
      <c r="DO29" s="14">
        <v>1</v>
      </c>
      <c r="DP29" s="14">
        <v>1</v>
      </c>
      <c r="DQ29" s="14">
        <v>1</v>
      </c>
      <c r="DR29" s="14">
        <v>1</v>
      </c>
      <c r="DS29" s="14">
        <v>1</v>
      </c>
      <c r="DT29" s="14">
        <v>1</v>
      </c>
      <c r="DU29" s="14">
        <v>1</v>
      </c>
      <c r="DV29" s="14">
        <v>1</v>
      </c>
      <c r="DW29" s="14">
        <v>1</v>
      </c>
      <c r="DX29" s="14">
        <v>1</v>
      </c>
      <c r="DY29" s="14">
        <v>1</v>
      </c>
      <c r="DZ29" s="14">
        <v>1</v>
      </c>
      <c r="EA29" s="14">
        <v>1</v>
      </c>
      <c r="EB29" s="14">
        <v>1</v>
      </c>
      <c r="EC29" s="14">
        <v>1</v>
      </c>
      <c r="ED29" s="14">
        <v>1</v>
      </c>
      <c r="EE29" s="14">
        <v>1</v>
      </c>
      <c r="EF29" s="14">
        <v>1</v>
      </c>
      <c r="EG29" s="14">
        <v>1</v>
      </c>
      <c r="EH29" s="14">
        <v>1</v>
      </c>
      <c r="EI29" s="14">
        <v>1</v>
      </c>
      <c r="EJ29" s="14">
        <v>1</v>
      </c>
      <c r="EK29" s="14">
        <v>1</v>
      </c>
      <c r="EL29" s="14">
        <v>1</v>
      </c>
      <c r="EM29" s="14">
        <v>1</v>
      </c>
      <c r="EN29" s="14">
        <v>1</v>
      </c>
      <c r="EO29" s="14">
        <v>1</v>
      </c>
      <c r="EP29" s="14">
        <v>1</v>
      </c>
    </row>
    <row r="30" spans="1:146" ht="13.9" customHeight="1" x14ac:dyDescent="0.25">
      <c r="A30" s="295"/>
      <c r="B30" s="319"/>
      <c r="C30" s="373"/>
      <c r="D30" s="356" t="s">
        <v>355</v>
      </c>
      <c r="E30" s="357"/>
      <c r="F30" s="358"/>
      <c r="G30" s="295"/>
      <c r="H30" s="295"/>
      <c r="I30" s="295"/>
      <c r="J30" s="200">
        <v>1</v>
      </c>
      <c r="K30" s="200">
        <v>1</v>
      </c>
      <c r="L30" s="200">
        <v>1</v>
      </c>
      <c r="M30" s="200">
        <v>1</v>
      </c>
      <c r="N30" s="200">
        <v>1</v>
      </c>
      <c r="O30" s="200">
        <v>1</v>
      </c>
      <c r="P30" s="200">
        <v>1</v>
      </c>
      <c r="Q30" s="200">
        <v>1</v>
      </c>
      <c r="R30" s="200">
        <v>1</v>
      </c>
      <c r="S30" s="200">
        <v>1</v>
      </c>
      <c r="T30" s="200">
        <v>1</v>
      </c>
      <c r="U30" s="200">
        <v>1</v>
      </c>
      <c r="V30" s="200">
        <v>1</v>
      </c>
      <c r="W30" s="20">
        <v>1</v>
      </c>
      <c r="X30" s="200">
        <v>1</v>
      </c>
      <c r="Y30" s="200">
        <v>1</v>
      </c>
      <c r="Z30" s="20">
        <v>1</v>
      </c>
      <c r="AA30" s="20">
        <v>1</v>
      </c>
      <c r="AB30" s="20">
        <v>1</v>
      </c>
      <c r="AC30" s="20">
        <v>1</v>
      </c>
      <c r="AD30" s="200">
        <v>1</v>
      </c>
      <c r="AE30" s="200">
        <v>1</v>
      </c>
      <c r="AF30" s="14">
        <v>1</v>
      </c>
      <c r="AG30" s="14">
        <v>1</v>
      </c>
      <c r="AH30" s="14">
        <v>1</v>
      </c>
      <c r="AI30" s="14">
        <v>1</v>
      </c>
      <c r="AJ30" s="14">
        <v>1</v>
      </c>
      <c r="AK30" s="14">
        <v>1</v>
      </c>
      <c r="AL30" s="14">
        <v>1</v>
      </c>
      <c r="AM30" s="14">
        <v>1</v>
      </c>
      <c r="AN30" s="14">
        <v>1</v>
      </c>
      <c r="AO30" s="14">
        <v>1</v>
      </c>
      <c r="AP30" s="14">
        <v>1</v>
      </c>
      <c r="AQ30" s="14">
        <v>1</v>
      </c>
      <c r="AR30" s="14">
        <v>1</v>
      </c>
      <c r="AS30" s="14">
        <v>1</v>
      </c>
      <c r="AT30" s="14">
        <v>1</v>
      </c>
      <c r="AU30" s="14"/>
      <c r="AV30" s="14"/>
      <c r="AW30" s="14">
        <v>1</v>
      </c>
      <c r="AX30" s="14">
        <v>1</v>
      </c>
      <c r="AY30" s="14">
        <v>1</v>
      </c>
      <c r="AZ30" s="249">
        <v>1</v>
      </c>
      <c r="BA30" s="14">
        <v>1</v>
      </c>
      <c r="BB30" s="14">
        <v>1</v>
      </c>
      <c r="BC30" s="14">
        <v>1</v>
      </c>
      <c r="BD30" s="14">
        <v>1</v>
      </c>
      <c r="BE30" s="14">
        <v>1</v>
      </c>
      <c r="BF30" s="14">
        <v>1</v>
      </c>
      <c r="BG30" s="14">
        <v>1</v>
      </c>
      <c r="BH30" s="14">
        <v>1</v>
      </c>
      <c r="BI30" s="14">
        <v>1</v>
      </c>
      <c r="BJ30" s="14">
        <v>1</v>
      </c>
      <c r="BK30" s="14">
        <v>1</v>
      </c>
      <c r="BL30" s="14">
        <v>1</v>
      </c>
      <c r="BM30" s="14">
        <v>1</v>
      </c>
      <c r="BN30" s="14">
        <v>1</v>
      </c>
      <c r="BO30" s="14">
        <v>1</v>
      </c>
      <c r="BP30" s="14">
        <v>1</v>
      </c>
      <c r="BQ30" s="14">
        <v>1</v>
      </c>
      <c r="BR30" s="14">
        <v>1</v>
      </c>
      <c r="BS30" s="14">
        <v>1</v>
      </c>
      <c r="BT30" s="14">
        <v>1</v>
      </c>
      <c r="BU30" s="14">
        <v>1</v>
      </c>
      <c r="BV30" s="14">
        <v>1</v>
      </c>
      <c r="BW30" s="14">
        <v>1</v>
      </c>
      <c r="BX30" s="14">
        <v>1</v>
      </c>
      <c r="BY30" s="14">
        <v>1</v>
      </c>
      <c r="BZ30" s="14">
        <v>1</v>
      </c>
      <c r="CA30" s="14">
        <v>1</v>
      </c>
      <c r="CB30" s="14">
        <v>1</v>
      </c>
      <c r="CC30" s="14">
        <v>1</v>
      </c>
      <c r="CD30" s="14">
        <v>1</v>
      </c>
      <c r="CE30" s="14">
        <v>1</v>
      </c>
      <c r="CF30" s="14">
        <v>1</v>
      </c>
      <c r="CG30" s="14">
        <v>1</v>
      </c>
      <c r="CH30" s="14">
        <v>1</v>
      </c>
      <c r="CI30" s="14">
        <v>1</v>
      </c>
      <c r="CJ30" s="14">
        <v>1</v>
      </c>
      <c r="CK30" s="14">
        <v>1</v>
      </c>
      <c r="CL30" s="14">
        <v>1</v>
      </c>
      <c r="CM30" s="14">
        <v>1</v>
      </c>
      <c r="CN30" s="14">
        <v>1</v>
      </c>
      <c r="CO30" s="14">
        <v>1</v>
      </c>
      <c r="CP30" s="14">
        <v>1</v>
      </c>
      <c r="CQ30" s="14">
        <v>1</v>
      </c>
      <c r="CR30" s="14">
        <v>1</v>
      </c>
      <c r="CS30" s="14">
        <v>1</v>
      </c>
      <c r="CT30" s="14">
        <v>1</v>
      </c>
      <c r="CU30" s="14">
        <v>1</v>
      </c>
      <c r="CV30" s="14">
        <v>1</v>
      </c>
      <c r="CW30" s="14">
        <v>1</v>
      </c>
      <c r="CX30" s="14">
        <v>1</v>
      </c>
      <c r="CY30" s="14">
        <v>1</v>
      </c>
      <c r="CZ30" s="14">
        <v>1</v>
      </c>
      <c r="DA30" s="14">
        <v>1</v>
      </c>
      <c r="DB30" s="14">
        <v>1</v>
      </c>
      <c r="DC30" s="14">
        <v>1</v>
      </c>
      <c r="DD30" s="14">
        <v>1</v>
      </c>
      <c r="DE30" s="14">
        <v>1</v>
      </c>
      <c r="DF30" s="14">
        <v>1</v>
      </c>
      <c r="DG30" s="14">
        <v>1</v>
      </c>
      <c r="DH30" s="14">
        <v>1</v>
      </c>
      <c r="DI30" s="14">
        <v>1</v>
      </c>
      <c r="DJ30" s="14">
        <v>1</v>
      </c>
      <c r="DK30" s="14">
        <v>1</v>
      </c>
      <c r="DL30" s="14">
        <v>1</v>
      </c>
      <c r="DM30" s="14">
        <v>1</v>
      </c>
      <c r="DN30" s="14">
        <v>1</v>
      </c>
      <c r="DO30" s="14">
        <v>1</v>
      </c>
      <c r="DP30" s="14">
        <v>1</v>
      </c>
      <c r="DQ30" s="14">
        <v>1</v>
      </c>
      <c r="DR30" s="14">
        <v>1</v>
      </c>
      <c r="DS30" s="14">
        <v>1</v>
      </c>
      <c r="DT30" s="14">
        <v>1</v>
      </c>
      <c r="DU30" s="14">
        <v>1</v>
      </c>
      <c r="DV30" s="14">
        <v>1</v>
      </c>
      <c r="DW30" s="14">
        <v>1</v>
      </c>
      <c r="DX30" s="14">
        <v>1</v>
      </c>
      <c r="DY30" s="14">
        <v>1</v>
      </c>
      <c r="DZ30" s="14">
        <v>1</v>
      </c>
      <c r="EA30" s="14">
        <v>1</v>
      </c>
      <c r="EB30" s="14">
        <v>1</v>
      </c>
      <c r="EC30" s="14">
        <v>1</v>
      </c>
      <c r="ED30" s="14">
        <v>1</v>
      </c>
      <c r="EE30" s="14">
        <v>1</v>
      </c>
      <c r="EF30" s="14">
        <v>1</v>
      </c>
      <c r="EG30" s="14">
        <v>1</v>
      </c>
      <c r="EH30" s="14">
        <v>1</v>
      </c>
      <c r="EI30" s="14">
        <v>1</v>
      </c>
      <c r="EJ30" s="14">
        <v>1</v>
      </c>
      <c r="EK30" s="14">
        <v>1</v>
      </c>
      <c r="EL30" s="14">
        <v>1</v>
      </c>
      <c r="EM30" s="14">
        <v>1</v>
      </c>
      <c r="EN30" s="14">
        <v>1</v>
      </c>
      <c r="EO30" s="14">
        <v>1</v>
      </c>
      <c r="EP30" s="14">
        <v>1</v>
      </c>
    </row>
    <row r="31" spans="1:146" ht="13.9" customHeight="1" x14ac:dyDescent="0.25">
      <c r="A31" s="295"/>
      <c r="B31" s="319"/>
      <c r="C31" s="373"/>
      <c r="D31" s="356" t="s">
        <v>356</v>
      </c>
      <c r="E31" s="357"/>
      <c r="F31" s="358"/>
      <c r="G31" s="295"/>
      <c r="H31" s="295"/>
      <c r="I31" s="295"/>
      <c r="J31" s="200">
        <v>1</v>
      </c>
      <c r="K31" s="200">
        <v>1</v>
      </c>
      <c r="L31" s="200">
        <v>1</v>
      </c>
      <c r="M31" s="200">
        <v>1</v>
      </c>
      <c r="N31" s="200">
        <v>1</v>
      </c>
      <c r="O31" s="200">
        <v>1</v>
      </c>
      <c r="P31" s="200">
        <v>1</v>
      </c>
      <c r="Q31" s="200">
        <v>1</v>
      </c>
      <c r="R31" s="200">
        <v>1</v>
      </c>
      <c r="S31" s="200">
        <v>1</v>
      </c>
      <c r="T31" s="200">
        <v>1</v>
      </c>
      <c r="U31" s="200">
        <v>1</v>
      </c>
      <c r="V31" s="200">
        <v>1</v>
      </c>
      <c r="W31" s="20">
        <v>1</v>
      </c>
      <c r="X31" s="200">
        <v>1</v>
      </c>
      <c r="Y31" s="200">
        <v>1</v>
      </c>
      <c r="Z31" s="20">
        <v>1</v>
      </c>
      <c r="AA31" s="20">
        <v>1</v>
      </c>
      <c r="AB31" s="20">
        <v>1</v>
      </c>
      <c r="AC31" s="20">
        <v>1</v>
      </c>
      <c r="AD31" s="200">
        <v>1</v>
      </c>
      <c r="AE31" s="200">
        <v>1</v>
      </c>
      <c r="AF31" s="14">
        <v>1</v>
      </c>
      <c r="AG31" s="14">
        <v>1</v>
      </c>
      <c r="AH31" s="14">
        <v>1</v>
      </c>
      <c r="AI31" s="14">
        <v>1</v>
      </c>
      <c r="AJ31" s="14">
        <v>1</v>
      </c>
      <c r="AK31" s="14">
        <v>1</v>
      </c>
      <c r="AL31" s="14">
        <v>1</v>
      </c>
      <c r="AM31" s="14">
        <v>1</v>
      </c>
      <c r="AN31" s="14">
        <v>1</v>
      </c>
      <c r="AO31" s="14">
        <v>1</v>
      </c>
      <c r="AP31" s="14">
        <v>1</v>
      </c>
      <c r="AQ31" s="14">
        <v>1</v>
      </c>
      <c r="AR31" s="14">
        <v>1</v>
      </c>
      <c r="AS31" s="203">
        <v>1</v>
      </c>
      <c r="AT31" s="14">
        <v>1</v>
      </c>
      <c r="AU31" s="14"/>
      <c r="AV31" s="14"/>
      <c r="AW31" s="14">
        <v>1</v>
      </c>
      <c r="AX31" s="14">
        <v>1</v>
      </c>
      <c r="AY31" s="14">
        <v>1</v>
      </c>
      <c r="AZ31" s="249">
        <v>1</v>
      </c>
      <c r="BA31" s="14">
        <v>1</v>
      </c>
      <c r="BB31" s="14">
        <v>1</v>
      </c>
      <c r="BC31" s="14">
        <v>1</v>
      </c>
      <c r="BD31" s="14">
        <v>1</v>
      </c>
      <c r="BE31" s="14">
        <v>1</v>
      </c>
      <c r="BF31" s="14">
        <v>1</v>
      </c>
      <c r="BG31" s="14">
        <v>1</v>
      </c>
      <c r="BH31" s="14">
        <v>1</v>
      </c>
      <c r="BI31" s="14">
        <v>1</v>
      </c>
      <c r="BJ31" s="14">
        <v>1</v>
      </c>
      <c r="BK31" s="14">
        <v>1</v>
      </c>
      <c r="BL31" s="14">
        <v>1</v>
      </c>
      <c r="BM31" s="14">
        <v>1</v>
      </c>
      <c r="BN31" s="14">
        <v>1</v>
      </c>
      <c r="BO31" s="14">
        <v>1</v>
      </c>
      <c r="BP31" s="14">
        <v>1</v>
      </c>
      <c r="BQ31" s="14">
        <v>1</v>
      </c>
      <c r="BR31" s="14">
        <v>1</v>
      </c>
      <c r="BS31" s="14">
        <v>1</v>
      </c>
      <c r="BT31" s="14">
        <v>1</v>
      </c>
      <c r="BU31" s="14">
        <v>1</v>
      </c>
      <c r="BV31" s="14">
        <v>1</v>
      </c>
      <c r="BW31" s="14">
        <v>1</v>
      </c>
      <c r="BX31" s="14">
        <v>1</v>
      </c>
      <c r="BY31" s="14">
        <v>1</v>
      </c>
      <c r="BZ31" s="14">
        <v>1</v>
      </c>
      <c r="CA31" s="14">
        <v>1</v>
      </c>
      <c r="CB31" s="14">
        <v>1</v>
      </c>
      <c r="CC31" s="14">
        <v>1</v>
      </c>
      <c r="CD31" s="14">
        <v>1</v>
      </c>
      <c r="CE31" s="14">
        <v>1</v>
      </c>
      <c r="CF31" s="14">
        <v>1</v>
      </c>
      <c r="CG31" s="14">
        <v>1</v>
      </c>
      <c r="CH31" s="14">
        <v>1</v>
      </c>
      <c r="CI31" s="14">
        <v>1</v>
      </c>
      <c r="CJ31" s="14">
        <v>1</v>
      </c>
      <c r="CK31" s="14">
        <v>1</v>
      </c>
      <c r="CL31" s="14">
        <v>1</v>
      </c>
      <c r="CM31" s="14">
        <v>1</v>
      </c>
      <c r="CN31" s="14">
        <v>1</v>
      </c>
      <c r="CO31" s="14">
        <v>1</v>
      </c>
      <c r="CP31" s="14">
        <v>1</v>
      </c>
      <c r="CQ31" s="14">
        <v>1</v>
      </c>
      <c r="CR31" s="14">
        <v>1</v>
      </c>
      <c r="CS31" s="14">
        <v>1</v>
      </c>
      <c r="CT31" s="14">
        <v>1</v>
      </c>
      <c r="CU31" s="14">
        <v>1</v>
      </c>
      <c r="CV31" s="14">
        <v>1</v>
      </c>
      <c r="CW31" s="14">
        <v>1</v>
      </c>
      <c r="CX31" s="14">
        <v>1</v>
      </c>
      <c r="CY31" s="14">
        <v>1</v>
      </c>
      <c r="CZ31" s="14">
        <v>1</v>
      </c>
      <c r="DA31" s="14">
        <v>1</v>
      </c>
      <c r="DB31" s="14">
        <v>1</v>
      </c>
      <c r="DC31" s="14">
        <v>1</v>
      </c>
      <c r="DD31" s="14">
        <v>1</v>
      </c>
      <c r="DE31" s="14">
        <v>1</v>
      </c>
      <c r="DF31" s="14">
        <v>1</v>
      </c>
      <c r="DG31" s="14">
        <v>1</v>
      </c>
      <c r="DH31" s="14">
        <v>1</v>
      </c>
      <c r="DI31" s="14">
        <v>1</v>
      </c>
      <c r="DJ31" s="14">
        <v>1</v>
      </c>
      <c r="DK31" s="14">
        <v>1</v>
      </c>
      <c r="DL31" s="14">
        <v>1</v>
      </c>
      <c r="DM31" s="14">
        <v>1</v>
      </c>
      <c r="DN31" s="14">
        <v>1</v>
      </c>
      <c r="DO31" s="14">
        <v>1</v>
      </c>
      <c r="DP31" s="14">
        <v>1</v>
      </c>
      <c r="DQ31" s="14">
        <v>1</v>
      </c>
      <c r="DR31" s="14">
        <v>1</v>
      </c>
      <c r="DS31" s="14">
        <v>1</v>
      </c>
      <c r="DT31" s="14">
        <v>1</v>
      </c>
      <c r="DU31" s="14">
        <v>1</v>
      </c>
      <c r="DV31" s="14">
        <v>1</v>
      </c>
      <c r="DW31" s="14">
        <v>1</v>
      </c>
      <c r="DX31" s="14">
        <v>1</v>
      </c>
      <c r="DY31" s="14">
        <v>1</v>
      </c>
      <c r="DZ31" s="14">
        <v>1</v>
      </c>
      <c r="EA31" s="14">
        <v>1</v>
      </c>
      <c r="EB31" s="14">
        <v>1</v>
      </c>
      <c r="EC31" s="14">
        <v>1</v>
      </c>
      <c r="ED31" s="14">
        <v>1</v>
      </c>
      <c r="EE31" s="14">
        <v>1</v>
      </c>
      <c r="EF31" s="14">
        <v>1</v>
      </c>
      <c r="EG31" s="14">
        <v>1</v>
      </c>
      <c r="EH31" s="14">
        <v>1</v>
      </c>
      <c r="EI31" s="14">
        <v>1</v>
      </c>
      <c r="EJ31" s="14">
        <v>1</v>
      </c>
      <c r="EK31" s="14">
        <v>1</v>
      </c>
      <c r="EL31" s="14">
        <v>1</v>
      </c>
      <c r="EM31" s="14">
        <v>1</v>
      </c>
      <c r="EN31" s="14">
        <v>1</v>
      </c>
      <c r="EO31" s="14">
        <v>1</v>
      </c>
      <c r="EP31" s="14">
        <v>1</v>
      </c>
    </row>
    <row r="32" spans="1:146" ht="13.9" customHeight="1" x14ac:dyDescent="0.25">
      <c r="A32" s="295"/>
      <c r="B32" s="319"/>
      <c r="C32" s="373"/>
      <c r="D32" s="356" t="s">
        <v>357</v>
      </c>
      <c r="E32" s="357"/>
      <c r="F32" s="358"/>
      <c r="G32" s="295"/>
      <c r="H32" s="295"/>
      <c r="I32" s="295"/>
      <c r="J32" s="200">
        <v>1</v>
      </c>
      <c r="K32" s="200">
        <v>1</v>
      </c>
      <c r="L32" s="200">
        <v>1</v>
      </c>
      <c r="M32" s="200">
        <v>1</v>
      </c>
      <c r="N32" s="200">
        <v>1</v>
      </c>
      <c r="O32" s="200">
        <v>1</v>
      </c>
      <c r="P32" s="200">
        <v>1</v>
      </c>
      <c r="Q32" s="200">
        <v>1</v>
      </c>
      <c r="R32" s="200">
        <v>1</v>
      </c>
      <c r="S32" s="200">
        <v>1</v>
      </c>
      <c r="T32" s="200">
        <v>1</v>
      </c>
      <c r="U32" s="200">
        <v>1</v>
      </c>
      <c r="V32" s="200">
        <v>1</v>
      </c>
      <c r="W32" s="20">
        <v>1</v>
      </c>
      <c r="X32" s="200">
        <v>1</v>
      </c>
      <c r="Y32" s="200">
        <v>1</v>
      </c>
      <c r="Z32" s="20">
        <v>1</v>
      </c>
      <c r="AA32" s="20">
        <v>1</v>
      </c>
      <c r="AB32" s="20">
        <v>1</v>
      </c>
      <c r="AC32" s="20">
        <v>1</v>
      </c>
      <c r="AD32" s="200">
        <v>1</v>
      </c>
      <c r="AE32" s="200">
        <v>1</v>
      </c>
      <c r="AF32" s="14">
        <v>1</v>
      </c>
      <c r="AG32" s="14">
        <v>1</v>
      </c>
      <c r="AH32" s="14">
        <v>1</v>
      </c>
      <c r="AI32" s="14">
        <v>1</v>
      </c>
      <c r="AJ32" s="14">
        <v>1</v>
      </c>
      <c r="AK32" s="14">
        <v>1</v>
      </c>
      <c r="AL32" s="14">
        <v>1</v>
      </c>
      <c r="AM32" s="14">
        <v>1</v>
      </c>
      <c r="AN32" s="14">
        <v>1</v>
      </c>
      <c r="AO32" s="14">
        <v>1</v>
      </c>
      <c r="AP32" s="14">
        <v>1</v>
      </c>
      <c r="AQ32" s="14">
        <v>1</v>
      </c>
      <c r="AR32" s="14">
        <v>1</v>
      </c>
      <c r="AS32" s="14">
        <v>1</v>
      </c>
      <c r="AT32" s="14">
        <v>1</v>
      </c>
      <c r="AU32" s="14"/>
      <c r="AV32" s="14"/>
      <c r="AW32" s="14">
        <v>1</v>
      </c>
      <c r="AX32" s="14">
        <v>1</v>
      </c>
      <c r="AY32" s="14">
        <v>1</v>
      </c>
      <c r="AZ32" s="249">
        <v>1</v>
      </c>
      <c r="BA32" s="14">
        <v>1</v>
      </c>
      <c r="BB32" s="14">
        <v>1</v>
      </c>
      <c r="BC32" s="14">
        <v>1</v>
      </c>
      <c r="BD32" s="14">
        <v>1</v>
      </c>
      <c r="BE32" s="14">
        <v>1</v>
      </c>
      <c r="BF32" s="14">
        <v>1</v>
      </c>
      <c r="BG32" s="14">
        <v>1</v>
      </c>
      <c r="BH32" s="14">
        <v>1</v>
      </c>
      <c r="BI32" s="14">
        <v>1</v>
      </c>
      <c r="BJ32" s="14">
        <v>1</v>
      </c>
      <c r="BK32" s="14">
        <v>1</v>
      </c>
      <c r="BL32" s="14">
        <v>1</v>
      </c>
      <c r="BM32" s="14">
        <v>1</v>
      </c>
      <c r="BN32" s="14">
        <v>1</v>
      </c>
      <c r="BO32" s="14">
        <v>1</v>
      </c>
      <c r="BP32" s="14">
        <v>1</v>
      </c>
      <c r="BQ32" s="14">
        <v>1</v>
      </c>
      <c r="BR32" s="14">
        <v>1</v>
      </c>
      <c r="BS32" s="14">
        <v>1</v>
      </c>
      <c r="BT32" s="14">
        <v>1</v>
      </c>
      <c r="BU32" s="14">
        <v>1</v>
      </c>
      <c r="BV32" s="14">
        <v>1</v>
      </c>
      <c r="BW32" s="14">
        <v>1</v>
      </c>
      <c r="BX32" s="14">
        <v>1</v>
      </c>
      <c r="BY32" s="14">
        <v>1</v>
      </c>
      <c r="BZ32" s="14">
        <v>1</v>
      </c>
      <c r="CA32" s="14">
        <v>1</v>
      </c>
      <c r="CB32" s="14">
        <v>1</v>
      </c>
      <c r="CC32" s="14">
        <v>1</v>
      </c>
      <c r="CD32" s="14">
        <v>1</v>
      </c>
      <c r="CE32" s="14">
        <v>1</v>
      </c>
      <c r="CF32" s="14">
        <v>1</v>
      </c>
      <c r="CG32" s="14">
        <v>1</v>
      </c>
      <c r="CH32" s="14">
        <v>1</v>
      </c>
      <c r="CI32" s="14">
        <v>1</v>
      </c>
      <c r="CJ32" s="14">
        <v>1</v>
      </c>
      <c r="CK32" s="14">
        <v>1</v>
      </c>
      <c r="CL32" s="14">
        <v>1</v>
      </c>
      <c r="CM32" s="14">
        <v>1</v>
      </c>
      <c r="CN32" s="14">
        <v>1</v>
      </c>
      <c r="CO32" s="14">
        <v>1</v>
      </c>
      <c r="CP32" s="14">
        <v>1</v>
      </c>
      <c r="CQ32" s="14">
        <v>1</v>
      </c>
      <c r="CR32" s="14">
        <v>1</v>
      </c>
      <c r="CS32" s="14">
        <v>1</v>
      </c>
      <c r="CT32" s="14">
        <v>1</v>
      </c>
      <c r="CU32" s="14">
        <v>1</v>
      </c>
      <c r="CV32" s="14">
        <v>1</v>
      </c>
      <c r="CW32" s="14">
        <v>1</v>
      </c>
      <c r="CX32" s="14">
        <v>1</v>
      </c>
      <c r="CY32" s="14">
        <v>1</v>
      </c>
      <c r="CZ32" s="14">
        <v>1</v>
      </c>
      <c r="DA32" s="14">
        <v>1</v>
      </c>
      <c r="DB32" s="14">
        <v>1</v>
      </c>
      <c r="DC32" s="14">
        <v>1</v>
      </c>
      <c r="DD32" s="14">
        <v>1</v>
      </c>
      <c r="DE32" s="14">
        <v>1</v>
      </c>
      <c r="DF32" s="14">
        <v>1</v>
      </c>
      <c r="DG32" s="14">
        <v>1</v>
      </c>
      <c r="DH32" s="14">
        <v>1</v>
      </c>
      <c r="DI32" s="14">
        <v>1</v>
      </c>
      <c r="DJ32" s="14">
        <v>1</v>
      </c>
      <c r="DK32" s="14">
        <v>1</v>
      </c>
      <c r="DL32" s="14">
        <v>1</v>
      </c>
      <c r="DM32" s="14">
        <v>1</v>
      </c>
      <c r="DN32" s="14">
        <v>1</v>
      </c>
      <c r="DO32" s="14">
        <v>1</v>
      </c>
      <c r="DP32" s="14">
        <v>1</v>
      </c>
      <c r="DQ32" s="14">
        <v>1</v>
      </c>
      <c r="DR32" s="14">
        <v>1</v>
      </c>
      <c r="DS32" s="14">
        <v>1</v>
      </c>
      <c r="DT32" s="14">
        <v>1</v>
      </c>
      <c r="DU32" s="14">
        <v>1</v>
      </c>
      <c r="DV32" s="14">
        <v>1</v>
      </c>
      <c r="DW32" s="14">
        <v>1</v>
      </c>
      <c r="DX32" s="14">
        <v>1</v>
      </c>
      <c r="DY32" s="14">
        <v>1</v>
      </c>
      <c r="DZ32" s="14">
        <v>1</v>
      </c>
      <c r="EA32" s="14">
        <v>1</v>
      </c>
      <c r="EB32" s="14">
        <v>1</v>
      </c>
      <c r="EC32" s="14">
        <v>1</v>
      </c>
      <c r="ED32" s="14">
        <v>1</v>
      </c>
      <c r="EE32" s="14">
        <v>1</v>
      </c>
      <c r="EF32" s="14">
        <v>1</v>
      </c>
      <c r="EG32" s="14">
        <v>1</v>
      </c>
      <c r="EH32" s="14">
        <v>1</v>
      </c>
      <c r="EI32" s="14">
        <v>1</v>
      </c>
      <c r="EJ32" s="14">
        <v>1</v>
      </c>
      <c r="EK32" s="14">
        <v>1</v>
      </c>
      <c r="EL32" s="14">
        <v>1</v>
      </c>
      <c r="EM32" s="14">
        <v>1</v>
      </c>
      <c r="EN32" s="14">
        <v>1</v>
      </c>
      <c r="EO32" s="14">
        <v>1</v>
      </c>
      <c r="EP32" s="14">
        <v>1</v>
      </c>
    </row>
    <row r="33" spans="1:146" ht="13.9" customHeight="1" x14ac:dyDescent="0.25">
      <c r="A33" s="295"/>
      <c r="B33" s="319"/>
      <c r="C33" s="373"/>
      <c r="D33" s="356" t="s">
        <v>358</v>
      </c>
      <c r="E33" s="357"/>
      <c r="F33" s="358"/>
      <c r="G33" s="295"/>
      <c r="H33" s="295"/>
      <c r="I33" s="295"/>
      <c r="J33" s="200">
        <v>1</v>
      </c>
      <c r="K33" s="200">
        <v>1</v>
      </c>
      <c r="L33" s="200">
        <v>1</v>
      </c>
      <c r="M33" s="200">
        <v>1</v>
      </c>
      <c r="N33" s="200">
        <v>1</v>
      </c>
      <c r="O33" s="200">
        <v>1</v>
      </c>
      <c r="P33" s="200">
        <v>1</v>
      </c>
      <c r="Q33" s="200">
        <v>1</v>
      </c>
      <c r="R33" s="200">
        <v>1</v>
      </c>
      <c r="S33" s="200">
        <v>1</v>
      </c>
      <c r="T33" s="200">
        <v>1</v>
      </c>
      <c r="U33" s="200">
        <v>1</v>
      </c>
      <c r="V33" s="20">
        <v>1</v>
      </c>
      <c r="W33" s="20">
        <v>1</v>
      </c>
      <c r="X33" s="200">
        <v>1</v>
      </c>
      <c r="Y33" s="200">
        <v>1</v>
      </c>
      <c r="Z33" s="20">
        <v>1</v>
      </c>
      <c r="AA33" s="20">
        <v>1</v>
      </c>
      <c r="AB33" s="20">
        <v>1</v>
      </c>
      <c r="AC33" s="20">
        <v>1</v>
      </c>
      <c r="AD33" s="200">
        <v>1</v>
      </c>
      <c r="AE33" s="200">
        <v>1</v>
      </c>
      <c r="AF33" s="14">
        <v>1</v>
      </c>
      <c r="AG33" s="14">
        <v>1</v>
      </c>
      <c r="AH33" s="14">
        <v>1</v>
      </c>
      <c r="AI33" s="14">
        <v>1</v>
      </c>
      <c r="AJ33" s="14">
        <v>1</v>
      </c>
      <c r="AK33" s="14">
        <v>1</v>
      </c>
      <c r="AL33" s="14">
        <v>1</v>
      </c>
      <c r="AM33" s="14">
        <v>1</v>
      </c>
      <c r="AN33" s="14">
        <v>1</v>
      </c>
      <c r="AO33" s="14">
        <v>1</v>
      </c>
      <c r="AP33" s="14">
        <v>1</v>
      </c>
      <c r="AQ33" s="14">
        <v>1</v>
      </c>
      <c r="AR33" s="14">
        <v>1</v>
      </c>
      <c r="AS33" s="203">
        <v>1</v>
      </c>
      <c r="AT33" s="14">
        <v>1</v>
      </c>
      <c r="AU33" s="14"/>
      <c r="AV33" s="14"/>
      <c r="AW33" s="14">
        <v>1</v>
      </c>
      <c r="AX33" s="14">
        <v>1</v>
      </c>
      <c r="AY33" s="14">
        <v>1</v>
      </c>
      <c r="AZ33" s="249">
        <v>1</v>
      </c>
      <c r="BA33" s="14">
        <v>1</v>
      </c>
      <c r="BB33" s="14">
        <v>1</v>
      </c>
      <c r="BC33" s="14">
        <v>1</v>
      </c>
      <c r="BD33" s="14">
        <v>1</v>
      </c>
      <c r="BE33" s="14">
        <v>1</v>
      </c>
      <c r="BF33" s="14">
        <v>1</v>
      </c>
      <c r="BG33" s="14">
        <v>1</v>
      </c>
      <c r="BH33" s="14">
        <v>1</v>
      </c>
      <c r="BI33" s="14">
        <v>1</v>
      </c>
      <c r="BJ33" s="14">
        <v>1</v>
      </c>
      <c r="BK33" s="14">
        <v>1</v>
      </c>
      <c r="BL33" s="14">
        <v>1</v>
      </c>
      <c r="BM33" s="14">
        <v>1</v>
      </c>
      <c r="BN33" s="14">
        <v>1</v>
      </c>
      <c r="BO33" s="14">
        <v>1</v>
      </c>
      <c r="BP33" s="14">
        <v>1</v>
      </c>
      <c r="BQ33" s="14">
        <v>1</v>
      </c>
      <c r="BR33" s="14">
        <v>1</v>
      </c>
      <c r="BS33" s="14">
        <v>1</v>
      </c>
      <c r="BT33" s="14">
        <v>1</v>
      </c>
      <c r="BU33" s="14">
        <v>1</v>
      </c>
      <c r="BV33" s="14">
        <v>1</v>
      </c>
      <c r="BW33" s="14">
        <v>1</v>
      </c>
      <c r="BX33" s="14">
        <v>1</v>
      </c>
      <c r="BY33" s="14">
        <v>1</v>
      </c>
      <c r="BZ33" s="14">
        <v>1</v>
      </c>
      <c r="CA33" s="14">
        <v>1</v>
      </c>
      <c r="CB33" s="14">
        <v>1</v>
      </c>
      <c r="CC33" s="14">
        <v>1</v>
      </c>
      <c r="CD33" s="14">
        <v>1</v>
      </c>
      <c r="CE33" s="14">
        <v>1</v>
      </c>
      <c r="CF33" s="14">
        <v>1</v>
      </c>
      <c r="CG33" s="14">
        <v>1</v>
      </c>
      <c r="CH33" s="14">
        <v>1</v>
      </c>
      <c r="CI33" s="14">
        <v>1</v>
      </c>
      <c r="CJ33" s="14">
        <v>1</v>
      </c>
      <c r="CK33" s="14">
        <v>1</v>
      </c>
      <c r="CL33" s="14">
        <v>1</v>
      </c>
      <c r="CM33" s="14">
        <v>1</v>
      </c>
      <c r="CN33" s="14">
        <v>1</v>
      </c>
      <c r="CO33" s="14">
        <v>1</v>
      </c>
      <c r="CP33" s="14">
        <v>1</v>
      </c>
      <c r="CQ33" s="14">
        <v>1</v>
      </c>
      <c r="CR33" s="14">
        <v>1</v>
      </c>
      <c r="CS33" s="14">
        <v>1</v>
      </c>
      <c r="CT33" s="14">
        <v>1</v>
      </c>
      <c r="CU33" s="14">
        <v>1</v>
      </c>
      <c r="CV33" s="14">
        <v>1</v>
      </c>
      <c r="CW33" s="14">
        <v>1</v>
      </c>
      <c r="CX33" s="14">
        <v>1</v>
      </c>
      <c r="CY33" s="14">
        <v>1</v>
      </c>
      <c r="CZ33" s="14">
        <v>1</v>
      </c>
      <c r="DA33" s="14">
        <v>1</v>
      </c>
      <c r="DB33" s="14">
        <v>1</v>
      </c>
      <c r="DC33" s="14">
        <v>1</v>
      </c>
      <c r="DD33" s="14">
        <v>1</v>
      </c>
      <c r="DE33" s="14">
        <v>1</v>
      </c>
      <c r="DF33" s="14">
        <v>1</v>
      </c>
      <c r="DG33" s="14">
        <v>1</v>
      </c>
      <c r="DH33" s="14">
        <v>1</v>
      </c>
      <c r="DI33" s="14">
        <v>1</v>
      </c>
      <c r="DJ33" s="14">
        <v>1</v>
      </c>
      <c r="DK33" s="14">
        <v>1</v>
      </c>
      <c r="DL33" s="14">
        <v>1</v>
      </c>
      <c r="DM33" s="14">
        <v>1</v>
      </c>
      <c r="DN33" s="14">
        <v>1</v>
      </c>
      <c r="DO33" s="14">
        <v>1</v>
      </c>
      <c r="DP33" s="14">
        <v>1</v>
      </c>
      <c r="DQ33" s="14">
        <v>1</v>
      </c>
      <c r="DR33" s="14">
        <v>1</v>
      </c>
      <c r="DS33" s="14">
        <v>1</v>
      </c>
      <c r="DT33" s="14">
        <v>1</v>
      </c>
      <c r="DU33" s="14">
        <v>1</v>
      </c>
      <c r="DV33" s="14">
        <v>1</v>
      </c>
      <c r="DW33" s="14">
        <v>1</v>
      </c>
      <c r="DX33" s="14">
        <v>1</v>
      </c>
      <c r="DY33" s="14">
        <v>1</v>
      </c>
      <c r="DZ33" s="14">
        <v>1</v>
      </c>
      <c r="EA33" s="14">
        <v>1</v>
      </c>
      <c r="EB33" s="14">
        <v>1</v>
      </c>
      <c r="EC33" s="14">
        <v>1</v>
      </c>
      <c r="ED33" s="14">
        <v>1</v>
      </c>
      <c r="EE33" s="14">
        <v>1</v>
      </c>
      <c r="EF33" s="14">
        <v>1</v>
      </c>
      <c r="EG33" s="14">
        <v>1</v>
      </c>
      <c r="EH33" s="14">
        <v>1</v>
      </c>
      <c r="EI33" s="14">
        <v>1</v>
      </c>
      <c r="EJ33" s="14">
        <v>1</v>
      </c>
      <c r="EK33" s="14">
        <v>1</v>
      </c>
      <c r="EL33" s="14">
        <v>1</v>
      </c>
      <c r="EM33" s="14">
        <v>1</v>
      </c>
      <c r="EN33" s="14">
        <v>1</v>
      </c>
      <c r="EO33" s="14">
        <v>1</v>
      </c>
      <c r="EP33" s="14">
        <v>1</v>
      </c>
    </row>
    <row r="34" spans="1:146" ht="13.9" customHeight="1" x14ac:dyDescent="0.25">
      <c r="A34" s="295"/>
      <c r="B34" s="319"/>
      <c r="C34" s="373"/>
      <c r="D34" s="356" t="s">
        <v>359</v>
      </c>
      <c r="E34" s="357"/>
      <c r="F34" s="358"/>
      <c r="G34" s="295"/>
      <c r="H34" s="294"/>
      <c r="I34" s="294"/>
      <c r="J34" s="200">
        <v>1</v>
      </c>
      <c r="K34" s="200">
        <v>1</v>
      </c>
      <c r="L34" s="200">
        <v>1</v>
      </c>
      <c r="M34" s="200">
        <v>1</v>
      </c>
      <c r="N34" s="200">
        <v>1</v>
      </c>
      <c r="O34" s="200">
        <v>1</v>
      </c>
      <c r="P34" s="200">
        <v>1</v>
      </c>
      <c r="Q34" s="200">
        <v>1</v>
      </c>
      <c r="R34" s="200">
        <v>1</v>
      </c>
      <c r="S34" s="200">
        <v>1</v>
      </c>
      <c r="T34" s="200">
        <v>1</v>
      </c>
      <c r="U34" s="200">
        <v>1</v>
      </c>
      <c r="V34" s="20">
        <v>1</v>
      </c>
      <c r="W34" s="20">
        <v>1</v>
      </c>
      <c r="X34" s="200">
        <v>1</v>
      </c>
      <c r="Y34" s="200">
        <v>1</v>
      </c>
      <c r="Z34" s="20">
        <v>1</v>
      </c>
      <c r="AA34" s="20">
        <v>1</v>
      </c>
      <c r="AB34" s="20">
        <v>1</v>
      </c>
      <c r="AC34" s="20">
        <v>1</v>
      </c>
      <c r="AD34" s="200">
        <v>1</v>
      </c>
      <c r="AE34" s="200">
        <v>1</v>
      </c>
      <c r="AF34" s="14">
        <v>1</v>
      </c>
      <c r="AG34" s="14">
        <v>1</v>
      </c>
      <c r="AH34" s="14">
        <v>1</v>
      </c>
      <c r="AI34" s="14">
        <v>1</v>
      </c>
      <c r="AJ34" s="14">
        <v>1</v>
      </c>
      <c r="AK34" s="14">
        <v>1</v>
      </c>
      <c r="AL34" s="14">
        <v>1</v>
      </c>
      <c r="AM34" s="14">
        <v>1</v>
      </c>
      <c r="AN34" s="14">
        <v>1</v>
      </c>
      <c r="AO34" s="14">
        <v>1</v>
      </c>
      <c r="AP34" s="14">
        <v>1</v>
      </c>
      <c r="AQ34" s="14">
        <v>1</v>
      </c>
      <c r="AR34" s="14">
        <v>1</v>
      </c>
      <c r="AS34" s="14">
        <v>1</v>
      </c>
      <c r="AT34" s="14">
        <v>1</v>
      </c>
      <c r="AU34" s="14"/>
      <c r="AV34" s="14"/>
      <c r="AW34" s="14">
        <v>1</v>
      </c>
      <c r="AX34" s="14">
        <v>1</v>
      </c>
      <c r="AY34" s="14">
        <v>1</v>
      </c>
      <c r="AZ34" s="249">
        <v>1</v>
      </c>
      <c r="BA34" s="14">
        <v>1</v>
      </c>
      <c r="BB34" s="14">
        <v>1</v>
      </c>
      <c r="BC34" s="14">
        <v>1</v>
      </c>
      <c r="BD34" s="14">
        <v>1</v>
      </c>
      <c r="BE34" s="14">
        <v>1</v>
      </c>
      <c r="BF34" s="14">
        <v>1</v>
      </c>
      <c r="BG34" s="14">
        <v>1</v>
      </c>
      <c r="BH34" s="14">
        <v>1</v>
      </c>
      <c r="BI34" s="14">
        <v>1</v>
      </c>
      <c r="BJ34" s="14">
        <v>1</v>
      </c>
      <c r="BK34" s="14">
        <v>1</v>
      </c>
      <c r="BL34" s="14">
        <v>1</v>
      </c>
      <c r="BM34" s="14">
        <v>1</v>
      </c>
      <c r="BN34" s="14">
        <v>1</v>
      </c>
      <c r="BO34" s="14">
        <v>1</v>
      </c>
      <c r="BP34" s="14">
        <v>1</v>
      </c>
      <c r="BQ34" s="14">
        <v>1</v>
      </c>
      <c r="BR34" s="14">
        <v>1</v>
      </c>
      <c r="BS34" s="14">
        <v>1</v>
      </c>
      <c r="BT34" s="14">
        <v>1</v>
      </c>
      <c r="BU34" s="14">
        <v>1</v>
      </c>
      <c r="BV34" s="14">
        <v>1</v>
      </c>
      <c r="BW34" s="14">
        <v>1</v>
      </c>
      <c r="BX34" s="14">
        <v>1</v>
      </c>
      <c r="BY34" s="14">
        <v>1</v>
      </c>
      <c r="BZ34" s="14">
        <v>1</v>
      </c>
      <c r="CA34" s="14">
        <v>1</v>
      </c>
      <c r="CB34" s="14">
        <v>1</v>
      </c>
      <c r="CC34" s="14">
        <v>1</v>
      </c>
      <c r="CD34" s="14">
        <v>1</v>
      </c>
      <c r="CE34" s="14">
        <v>1</v>
      </c>
      <c r="CF34" s="14">
        <v>1</v>
      </c>
      <c r="CG34" s="14">
        <v>1</v>
      </c>
      <c r="CH34" s="14">
        <v>1</v>
      </c>
      <c r="CI34" s="14">
        <v>1</v>
      </c>
      <c r="CJ34" s="14">
        <v>1</v>
      </c>
      <c r="CK34" s="14">
        <v>1</v>
      </c>
      <c r="CL34" s="14">
        <v>1</v>
      </c>
      <c r="CM34" s="14">
        <v>1</v>
      </c>
      <c r="CN34" s="14">
        <v>1</v>
      </c>
      <c r="CO34" s="14">
        <v>1</v>
      </c>
      <c r="CP34" s="14">
        <v>1</v>
      </c>
      <c r="CQ34" s="14">
        <v>1</v>
      </c>
      <c r="CR34" s="14">
        <v>1</v>
      </c>
      <c r="CS34" s="14">
        <v>1</v>
      </c>
      <c r="CT34" s="14">
        <v>1</v>
      </c>
      <c r="CU34" s="14">
        <v>1</v>
      </c>
      <c r="CV34" s="14">
        <v>1</v>
      </c>
      <c r="CW34" s="14">
        <v>1</v>
      </c>
      <c r="CX34" s="14">
        <v>1</v>
      </c>
      <c r="CY34" s="14">
        <v>1</v>
      </c>
      <c r="CZ34" s="14">
        <v>1</v>
      </c>
      <c r="DA34" s="14">
        <v>1</v>
      </c>
      <c r="DB34" s="14">
        <v>1</v>
      </c>
      <c r="DC34" s="14">
        <v>1</v>
      </c>
      <c r="DD34" s="14">
        <v>1</v>
      </c>
      <c r="DE34" s="14">
        <v>1</v>
      </c>
      <c r="DF34" s="14">
        <v>1</v>
      </c>
      <c r="DG34" s="14">
        <v>1</v>
      </c>
      <c r="DH34" s="14">
        <v>1</v>
      </c>
      <c r="DI34" s="14">
        <v>1</v>
      </c>
      <c r="DJ34" s="14">
        <v>1</v>
      </c>
      <c r="DK34" s="14">
        <v>1</v>
      </c>
      <c r="DL34" s="14">
        <v>1</v>
      </c>
      <c r="DM34" s="14">
        <v>1</v>
      </c>
      <c r="DN34" s="14">
        <v>1</v>
      </c>
      <c r="DO34" s="14">
        <v>1</v>
      </c>
      <c r="DP34" s="14">
        <v>1</v>
      </c>
      <c r="DQ34" s="14">
        <v>1</v>
      </c>
      <c r="DR34" s="14">
        <v>1</v>
      </c>
      <c r="DS34" s="14">
        <v>1</v>
      </c>
      <c r="DT34" s="14">
        <v>1</v>
      </c>
      <c r="DU34" s="14">
        <v>1</v>
      </c>
      <c r="DV34" s="14">
        <v>1</v>
      </c>
      <c r="DW34" s="14">
        <v>1</v>
      </c>
      <c r="DX34" s="14">
        <v>1</v>
      </c>
      <c r="DY34" s="14">
        <v>1</v>
      </c>
      <c r="DZ34" s="14">
        <v>1</v>
      </c>
      <c r="EA34" s="14">
        <v>1</v>
      </c>
      <c r="EB34" s="14">
        <v>1</v>
      </c>
      <c r="EC34" s="14">
        <v>1</v>
      </c>
      <c r="ED34" s="14">
        <v>1</v>
      </c>
      <c r="EE34" s="14">
        <v>1</v>
      </c>
      <c r="EF34" s="14">
        <v>1</v>
      </c>
      <c r="EG34" s="14">
        <v>1</v>
      </c>
      <c r="EH34" s="14">
        <v>1</v>
      </c>
      <c r="EI34" s="14">
        <v>1</v>
      </c>
      <c r="EJ34" s="14">
        <v>1</v>
      </c>
      <c r="EK34" s="14">
        <v>1</v>
      </c>
      <c r="EL34" s="14">
        <v>1</v>
      </c>
      <c r="EM34" s="14">
        <v>1</v>
      </c>
      <c r="EN34" s="14">
        <v>1</v>
      </c>
      <c r="EO34" s="14">
        <v>1</v>
      </c>
      <c r="EP34" s="14">
        <v>1</v>
      </c>
    </row>
    <row r="35" spans="1:146" s="23" customFormat="1" x14ac:dyDescent="0.25">
      <c r="A35" s="295"/>
      <c r="B35" s="319"/>
      <c r="C35" s="373"/>
      <c r="D35" s="335" t="s">
        <v>53</v>
      </c>
      <c r="E35" s="336"/>
      <c r="F35" s="336"/>
      <c r="G35" s="307"/>
      <c r="H35" s="24"/>
      <c r="I35" s="107"/>
      <c r="J35" s="4">
        <f>SUM(J25:J34)</f>
        <v>10</v>
      </c>
      <c r="K35" s="4"/>
      <c r="L35" s="4"/>
      <c r="M35" s="4"/>
      <c r="N35" s="4"/>
      <c r="O35" s="4"/>
      <c r="P35" s="4"/>
      <c r="Q35" s="4"/>
      <c r="R35" s="4"/>
      <c r="S35" s="4"/>
      <c r="T35" s="4"/>
      <c r="U35" s="4"/>
      <c r="V35" s="4"/>
      <c r="W35" s="4"/>
      <c r="X35" s="4"/>
      <c r="Y35" s="4"/>
      <c r="Z35" s="4"/>
      <c r="AA35" s="4"/>
      <c r="AB35" s="4"/>
      <c r="AC35" s="4"/>
      <c r="AD35" s="4"/>
      <c r="AE35" s="4"/>
      <c r="AF35" s="16"/>
      <c r="AG35" s="16"/>
      <c r="AH35" s="16"/>
      <c r="AI35" s="16"/>
      <c r="AJ35" s="16"/>
      <c r="AK35" s="16"/>
      <c r="AL35" s="16"/>
      <c r="AM35" s="16"/>
      <c r="AN35" s="16"/>
      <c r="AO35" s="16"/>
      <c r="AP35" s="16"/>
      <c r="AQ35" s="16"/>
      <c r="AR35" s="16"/>
      <c r="AS35" s="16"/>
      <c r="AT35" s="16"/>
      <c r="AU35" s="16"/>
      <c r="AV35" s="16"/>
      <c r="AW35" s="16"/>
      <c r="AX35" s="16"/>
      <c r="AY35" s="16"/>
      <c r="AZ35" s="248"/>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row>
    <row r="36" spans="1:146" s="23" customFormat="1" ht="29.25" customHeight="1" x14ac:dyDescent="0.25">
      <c r="A36" s="294"/>
      <c r="B36" s="17" t="s">
        <v>42</v>
      </c>
      <c r="C36" s="4"/>
      <c r="D36" s="335" t="s">
        <v>789</v>
      </c>
      <c r="E36" s="336"/>
      <c r="F36" s="336"/>
      <c r="G36" s="307"/>
      <c r="H36" s="24"/>
      <c r="I36" s="107"/>
      <c r="J36" s="4">
        <f>((J20+J35)/(2*10))*100</f>
        <v>100</v>
      </c>
      <c r="K36" s="4"/>
      <c r="L36" s="4"/>
      <c r="M36" s="4"/>
      <c r="N36" s="4"/>
      <c r="O36" s="4"/>
      <c r="P36" s="4"/>
      <c r="Q36" s="4"/>
      <c r="R36" s="4"/>
      <c r="S36" s="4"/>
      <c r="T36" s="4"/>
      <c r="U36" s="4"/>
      <c r="V36" s="4"/>
      <c r="W36" s="4"/>
      <c r="X36" s="4"/>
      <c r="Y36" s="4"/>
      <c r="Z36" s="4"/>
      <c r="AA36" s="4"/>
      <c r="AB36" s="4"/>
      <c r="AC36" s="4"/>
      <c r="AD36" s="4"/>
      <c r="AE36" s="4"/>
      <c r="AF36" s="16"/>
      <c r="AG36" s="16"/>
      <c r="AH36" s="16"/>
      <c r="AI36" s="16"/>
      <c r="AJ36" s="16"/>
      <c r="AK36" s="16"/>
      <c r="AL36" s="16"/>
      <c r="AM36" s="16"/>
      <c r="AN36" s="16"/>
      <c r="AO36" s="16"/>
      <c r="AP36" s="16"/>
      <c r="AQ36" s="16"/>
      <c r="AR36" s="16"/>
      <c r="AS36" s="16"/>
      <c r="AT36" s="16"/>
      <c r="AU36" s="16"/>
      <c r="AV36" s="16"/>
      <c r="AW36" s="16"/>
      <c r="AX36" s="16"/>
      <c r="AY36" s="16"/>
      <c r="AZ36" s="248"/>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row>
    <row r="37" spans="1:146" ht="42.75" customHeight="1" x14ac:dyDescent="0.25">
      <c r="A37" s="293" t="s">
        <v>6</v>
      </c>
      <c r="B37" s="18" t="s">
        <v>786</v>
      </c>
      <c r="C37" s="293" t="s">
        <v>7</v>
      </c>
      <c r="D37" s="14" t="s">
        <v>409</v>
      </c>
      <c r="E37" s="15" t="s">
        <v>8</v>
      </c>
      <c r="F37" s="13" t="s">
        <v>4</v>
      </c>
      <c r="G37" s="293" t="s">
        <v>787</v>
      </c>
      <c r="H37" s="293" t="s">
        <v>362</v>
      </c>
      <c r="I37" s="293"/>
      <c r="J37" s="33"/>
      <c r="K37" s="33"/>
      <c r="L37" s="33"/>
      <c r="M37" s="33"/>
      <c r="N37" s="33"/>
      <c r="O37" s="33"/>
      <c r="P37" s="33"/>
      <c r="Q37" s="33"/>
      <c r="R37" s="33"/>
      <c r="S37" s="33"/>
      <c r="T37" s="33"/>
      <c r="U37" s="33"/>
      <c r="V37" s="33"/>
      <c r="W37" s="33"/>
      <c r="X37" s="33"/>
      <c r="Y37" s="33"/>
      <c r="Z37" s="33"/>
      <c r="AA37" s="33"/>
      <c r="AB37" s="33"/>
      <c r="AC37" s="33"/>
      <c r="AD37" s="33"/>
      <c r="AE37" s="33"/>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row>
    <row r="38" spans="1:146" ht="11.25" customHeight="1" x14ac:dyDescent="0.25">
      <c r="A38" s="295"/>
      <c r="B38" s="8" t="s">
        <v>470</v>
      </c>
      <c r="C38" s="295"/>
      <c r="D38" s="8" t="s">
        <v>470</v>
      </c>
      <c r="E38" s="15" t="s">
        <v>370</v>
      </c>
      <c r="F38" s="13" t="s">
        <v>371</v>
      </c>
      <c r="G38" s="295"/>
      <c r="H38" s="295"/>
      <c r="I38" s="295"/>
      <c r="J38" s="200">
        <v>1</v>
      </c>
      <c r="K38" s="200">
        <v>1</v>
      </c>
      <c r="L38" s="200">
        <v>1</v>
      </c>
      <c r="M38" s="200">
        <v>1</v>
      </c>
      <c r="N38" s="200">
        <v>1</v>
      </c>
      <c r="O38" s="200">
        <v>1</v>
      </c>
      <c r="P38" s="200">
        <v>1</v>
      </c>
      <c r="Q38" s="200">
        <v>1</v>
      </c>
      <c r="R38" s="200">
        <v>1</v>
      </c>
      <c r="S38" s="200">
        <v>1</v>
      </c>
      <c r="T38" s="200">
        <v>1</v>
      </c>
      <c r="U38" s="200">
        <v>1</v>
      </c>
      <c r="V38" s="200">
        <v>1</v>
      </c>
      <c r="W38" s="200">
        <v>1</v>
      </c>
      <c r="X38" s="200">
        <v>1</v>
      </c>
      <c r="Y38" s="200">
        <v>1</v>
      </c>
      <c r="Z38" s="200">
        <v>1</v>
      </c>
      <c r="AA38" s="200">
        <v>1</v>
      </c>
      <c r="AB38" s="200">
        <v>1</v>
      </c>
      <c r="AC38" s="200">
        <v>1</v>
      </c>
      <c r="AD38" s="200">
        <v>1</v>
      </c>
      <c r="AE38" s="200">
        <v>1</v>
      </c>
      <c r="AF38" s="14">
        <v>1</v>
      </c>
      <c r="AG38" s="14">
        <v>1</v>
      </c>
      <c r="AH38" s="14">
        <v>1</v>
      </c>
      <c r="AI38" s="14">
        <v>1</v>
      </c>
      <c r="AJ38" s="14">
        <v>1</v>
      </c>
      <c r="AK38" s="14">
        <v>1</v>
      </c>
      <c r="AL38" s="14">
        <v>1</v>
      </c>
      <c r="AM38" s="14">
        <v>1</v>
      </c>
      <c r="AN38" s="14">
        <v>1</v>
      </c>
      <c r="AO38" s="14">
        <v>1</v>
      </c>
      <c r="AP38" s="14">
        <v>1</v>
      </c>
      <c r="AQ38" s="14">
        <v>1</v>
      </c>
      <c r="AR38" s="14">
        <v>1</v>
      </c>
      <c r="AS38" s="14">
        <v>1</v>
      </c>
      <c r="AT38" s="14">
        <v>1</v>
      </c>
      <c r="AU38" s="14"/>
      <c r="AV38" s="14"/>
      <c r="AW38" s="14">
        <v>1</v>
      </c>
      <c r="AX38" s="14">
        <v>1</v>
      </c>
      <c r="AY38" s="14">
        <v>1</v>
      </c>
      <c r="AZ38" s="249">
        <v>1</v>
      </c>
      <c r="BA38" s="14">
        <v>1</v>
      </c>
      <c r="BB38" s="14">
        <v>1</v>
      </c>
      <c r="BC38" s="14">
        <v>1</v>
      </c>
      <c r="BD38" s="14">
        <v>1</v>
      </c>
      <c r="BE38" s="14">
        <v>1</v>
      </c>
      <c r="BF38" s="14">
        <v>1</v>
      </c>
      <c r="BG38" s="14">
        <v>1</v>
      </c>
      <c r="BH38" s="14">
        <v>1</v>
      </c>
      <c r="BI38" s="14">
        <v>1</v>
      </c>
      <c r="BJ38" s="14">
        <v>1</v>
      </c>
      <c r="BK38" s="14">
        <v>1</v>
      </c>
      <c r="BL38" s="14">
        <v>1</v>
      </c>
      <c r="BM38" s="14">
        <v>1</v>
      </c>
      <c r="BN38" s="14">
        <v>1</v>
      </c>
      <c r="BO38" s="14">
        <v>1</v>
      </c>
      <c r="BP38" s="14">
        <v>1</v>
      </c>
      <c r="BQ38" s="14">
        <v>1</v>
      </c>
      <c r="BR38" s="14">
        <v>1</v>
      </c>
      <c r="BS38" s="14">
        <v>1</v>
      </c>
      <c r="BT38" s="14">
        <v>1</v>
      </c>
      <c r="BU38" s="14">
        <v>1</v>
      </c>
      <c r="BV38" s="14">
        <v>1</v>
      </c>
      <c r="BW38" s="14">
        <v>1</v>
      </c>
      <c r="BX38" s="14">
        <v>1</v>
      </c>
      <c r="BY38" s="14">
        <v>1</v>
      </c>
      <c r="BZ38" s="14">
        <v>1</v>
      </c>
      <c r="CA38" s="14">
        <v>1</v>
      </c>
      <c r="CB38" s="14">
        <v>1</v>
      </c>
      <c r="CC38" s="14">
        <v>1</v>
      </c>
      <c r="CD38" s="14">
        <v>1</v>
      </c>
      <c r="CE38" s="14">
        <v>1</v>
      </c>
      <c r="CF38" s="14">
        <v>1</v>
      </c>
      <c r="CG38" s="14">
        <v>1</v>
      </c>
      <c r="CH38" s="14">
        <v>1</v>
      </c>
      <c r="CI38" s="14">
        <v>1</v>
      </c>
      <c r="CJ38" s="14">
        <v>1</v>
      </c>
      <c r="CK38" s="14">
        <v>1</v>
      </c>
      <c r="CL38" s="14">
        <v>1</v>
      </c>
      <c r="CM38" s="14">
        <v>1</v>
      </c>
      <c r="CN38" s="14">
        <v>1</v>
      </c>
      <c r="CO38" s="14">
        <v>1</v>
      </c>
      <c r="CP38" s="14">
        <v>1</v>
      </c>
      <c r="CQ38" s="14">
        <v>1</v>
      </c>
      <c r="CR38" s="14">
        <v>1</v>
      </c>
      <c r="CS38" s="14">
        <v>1</v>
      </c>
      <c r="CT38" s="14">
        <v>1</v>
      </c>
      <c r="CU38" s="14">
        <v>1</v>
      </c>
      <c r="CV38" s="14">
        <v>1</v>
      </c>
      <c r="CW38" s="14">
        <v>1</v>
      </c>
      <c r="CX38" s="14">
        <v>1</v>
      </c>
      <c r="CY38" s="14">
        <v>1</v>
      </c>
      <c r="CZ38" s="14">
        <v>1</v>
      </c>
      <c r="DA38" s="14">
        <v>1</v>
      </c>
      <c r="DB38" s="14">
        <v>1</v>
      </c>
      <c r="DC38" s="14">
        <v>1</v>
      </c>
      <c r="DD38" s="14">
        <v>1</v>
      </c>
      <c r="DE38" s="14">
        <v>1</v>
      </c>
      <c r="DF38" s="14">
        <v>1</v>
      </c>
      <c r="DG38" s="14">
        <v>1</v>
      </c>
      <c r="DH38" s="14">
        <v>1</v>
      </c>
      <c r="DI38" s="14">
        <v>1</v>
      </c>
      <c r="DJ38" s="14">
        <v>1</v>
      </c>
      <c r="DK38" s="14">
        <v>1</v>
      </c>
      <c r="DL38" s="14">
        <v>1</v>
      </c>
      <c r="DM38" s="14">
        <v>1</v>
      </c>
      <c r="DN38" s="14">
        <v>1</v>
      </c>
      <c r="DO38" s="14">
        <v>1</v>
      </c>
      <c r="DP38" s="14">
        <v>1</v>
      </c>
      <c r="DQ38" s="14">
        <v>1</v>
      </c>
      <c r="DR38" s="14">
        <v>1</v>
      </c>
      <c r="DS38" s="14">
        <v>1</v>
      </c>
      <c r="DT38" s="14">
        <v>1</v>
      </c>
      <c r="DU38" s="14">
        <v>1</v>
      </c>
      <c r="DV38" s="14">
        <v>1</v>
      </c>
      <c r="DW38" s="14">
        <v>1</v>
      </c>
      <c r="DX38" s="14">
        <v>1</v>
      </c>
      <c r="DY38" s="14">
        <v>1</v>
      </c>
      <c r="DZ38" s="14">
        <v>1</v>
      </c>
      <c r="EA38" s="14">
        <v>1</v>
      </c>
      <c r="EB38" s="14">
        <v>1</v>
      </c>
      <c r="EC38" s="14">
        <v>1</v>
      </c>
      <c r="ED38" s="14">
        <v>1</v>
      </c>
      <c r="EE38" s="14">
        <v>1</v>
      </c>
      <c r="EF38" s="14">
        <v>1</v>
      </c>
      <c r="EG38" s="14">
        <v>1</v>
      </c>
      <c r="EH38" s="14">
        <v>1</v>
      </c>
      <c r="EI38" s="14">
        <v>1</v>
      </c>
      <c r="EJ38" s="14">
        <v>1</v>
      </c>
      <c r="EK38" s="14">
        <v>1</v>
      </c>
      <c r="EL38" s="14">
        <v>1</v>
      </c>
      <c r="EM38" s="14">
        <v>1</v>
      </c>
      <c r="EN38" s="14">
        <v>1</v>
      </c>
      <c r="EO38" s="14">
        <v>1</v>
      </c>
      <c r="EP38" s="14">
        <v>1</v>
      </c>
    </row>
    <row r="39" spans="1:146" ht="13.5" customHeight="1" x14ac:dyDescent="0.25">
      <c r="A39" s="295"/>
      <c r="B39" s="8" t="s">
        <v>471</v>
      </c>
      <c r="C39" s="295"/>
      <c r="D39" s="8" t="s">
        <v>471</v>
      </c>
      <c r="E39" s="15" t="s">
        <v>369</v>
      </c>
      <c r="F39" s="13" t="s">
        <v>5</v>
      </c>
      <c r="G39" s="295"/>
      <c r="H39" s="295"/>
      <c r="I39" s="295"/>
      <c r="J39" s="200">
        <v>1</v>
      </c>
      <c r="K39" s="200">
        <v>1</v>
      </c>
      <c r="L39" s="200">
        <v>1</v>
      </c>
      <c r="M39" s="200">
        <v>1</v>
      </c>
      <c r="N39" s="200">
        <v>1</v>
      </c>
      <c r="O39" s="200">
        <v>1</v>
      </c>
      <c r="P39" s="200">
        <v>1</v>
      </c>
      <c r="Q39" s="200">
        <v>1</v>
      </c>
      <c r="R39" s="200">
        <v>1</v>
      </c>
      <c r="S39" s="200">
        <v>1</v>
      </c>
      <c r="T39" s="200">
        <v>1</v>
      </c>
      <c r="U39" s="200">
        <v>1</v>
      </c>
      <c r="V39" s="200">
        <v>1</v>
      </c>
      <c r="W39" s="200">
        <v>1</v>
      </c>
      <c r="X39" s="200">
        <v>1</v>
      </c>
      <c r="Y39" s="200">
        <v>1</v>
      </c>
      <c r="Z39" s="200">
        <v>1</v>
      </c>
      <c r="AA39" s="200">
        <v>1</v>
      </c>
      <c r="AB39" s="200">
        <v>1</v>
      </c>
      <c r="AC39" s="200">
        <v>1</v>
      </c>
      <c r="AD39" s="200">
        <v>1</v>
      </c>
      <c r="AE39" s="200">
        <v>1</v>
      </c>
      <c r="AF39" s="14">
        <v>1</v>
      </c>
      <c r="AG39" s="14">
        <v>1</v>
      </c>
      <c r="AH39" s="14">
        <v>1</v>
      </c>
      <c r="AI39" s="14">
        <v>1</v>
      </c>
      <c r="AJ39" s="14">
        <v>1</v>
      </c>
      <c r="AK39" s="14">
        <v>1</v>
      </c>
      <c r="AL39" s="14">
        <v>1</v>
      </c>
      <c r="AM39" s="14">
        <v>1</v>
      </c>
      <c r="AN39" s="14">
        <v>1</v>
      </c>
      <c r="AO39" s="14">
        <v>1</v>
      </c>
      <c r="AP39" s="14">
        <v>1</v>
      </c>
      <c r="AQ39" s="14">
        <v>1</v>
      </c>
      <c r="AR39" s="14">
        <v>1</v>
      </c>
      <c r="AS39" s="14">
        <v>1</v>
      </c>
      <c r="AT39" s="14">
        <v>1</v>
      </c>
      <c r="AU39" s="14"/>
      <c r="AV39" s="14"/>
      <c r="AW39" s="14">
        <v>1</v>
      </c>
      <c r="AX39" s="14">
        <v>1</v>
      </c>
      <c r="AY39" s="14">
        <v>1</v>
      </c>
      <c r="AZ39" s="249">
        <v>1</v>
      </c>
      <c r="BA39" s="14">
        <v>1</v>
      </c>
      <c r="BB39" s="14">
        <v>1</v>
      </c>
      <c r="BC39" s="14">
        <v>1</v>
      </c>
      <c r="BD39" s="14">
        <v>1</v>
      </c>
      <c r="BE39" s="14">
        <v>1</v>
      </c>
      <c r="BF39" s="14">
        <v>1</v>
      </c>
      <c r="BG39" s="14">
        <v>1</v>
      </c>
      <c r="BH39" s="14">
        <v>1</v>
      </c>
      <c r="BI39" s="14">
        <v>1</v>
      </c>
      <c r="BJ39" s="14">
        <v>1</v>
      </c>
      <c r="BK39" s="14">
        <v>1</v>
      </c>
      <c r="BL39" s="14">
        <v>1</v>
      </c>
      <c r="BM39" s="14">
        <v>1</v>
      </c>
      <c r="BN39" s="14">
        <v>1</v>
      </c>
      <c r="BO39" s="14">
        <v>1</v>
      </c>
      <c r="BP39" s="14">
        <v>1</v>
      </c>
      <c r="BQ39" s="14">
        <v>1</v>
      </c>
      <c r="BR39" s="14">
        <v>1</v>
      </c>
      <c r="BS39" s="14">
        <v>1</v>
      </c>
      <c r="BT39" s="14">
        <v>1</v>
      </c>
      <c r="BU39" s="14">
        <v>1</v>
      </c>
      <c r="BV39" s="14">
        <v>1</v>
      </c>
      <c r="BW39" s="14">
        <v>1</v>
      </c>
      <c r="BX39" s="14">
        <v>1</v>
      </c>
      <c r="BY39" s="14">
        <v>1</v>
      </c>
      <c r="BZ39" s="14">
        <v>1</v>
      </c>
      <c r="CA39" s="14">
        <v>1</v>
      </c>
      <c r="CB39" s="14">
        <v>1</v>
      </c>
      <c r="CC39" s="14">
        <v>1</v>
      </c>
      <c r="CD39" s="14">
        <v>1</v>
      </c>
      <c r="CE39" s="14">
        <v>1</v>
      </c>
      <c r="CF39" s="14">
        <v>1</v>
      </c>
      <c r="CG39" s="14">
        <v>1</v>
      </c>
      <c r="CH39" s="14">
        <v>1</v>
      </c>
      <c r="CI39" s="14">
        <v>1</v>
      </c>
      <c r="CJ39" s="14">
        <v>1</v>
      </c>
      <c r="CK39" s="14">
        <v>1</v>
      </c>
      <c r="CL39" s="14">
        <v>1</v>
      </c>
      <c r="CM39" s="14">
        <v>1</v>
      </c>
      <c r="CN39" s="14">
        <v>1</v>
      </c>
      <c r="CO39" s="14">
        <v>1</v>
      </c>
      <c r="CP39" s="14">
        <v>1</v>
      </c>
      <c r="CQ39" s="14">
        <v>1</v>
      </c>
      <c r="CR39" s="14">
        <v>1</v>
      </c>
      <c r="CS39" s="14">
        <v>1</v>
      </c>
      <c r="CT39" s="14">
        <v>1</v>
      </c>
      <c r="CU39" s="14">
        <v>1</v>
      </c>
      <c r="CV39" s="14">
        <v>1</v>
      </c>
      <c r="CW39" s="14">
        <v>1</v>
      </c>
      <c r="CX39" s="14">
        <v>1</v>
      </c>
      <c r="CY39" s="14">
        <v>1</v>
      </c>
      <c r="CZ39" s="14">
        <v>1</v>
      </c>
      <c r="DA39" s="14">
        <v>1</v>
      </c>
      <c r="DB39" s="14">
        <v>1</v>
      </c>
      <c r="DC39" s="14">
        <v>1</v>
      </c>
      <c r="DD39" s="14">
        <v>1</v>
      </c>
      <c r="DE39" s="14">
        <v>1</v>
      </c>
      <c r="DF39" s="14">
        <v>1</v>
      </c>
      <c r="DG39" s="14">
        <v>1</v>
      </c>
      <c r="DH39" s="14">
        <v>1</v>
      </c>
      <c r="DI39" s="14">
        <v>1</v>
      </c>
      <c r="DJ39" s="14">
        <v>1</v>
      </c>
      <c r="DK39" s="14">
        <v>1</v>
      </c>
      <c r="DL39" s="14">
        <v>1</v>
      </c>
      <c r="DM39" s="14">
        <v>1</v>
      </c>
      <c r="DN39" s="14">
        <v>1</v>
      </c>
      <c r="DO39" s="14">
        <v>1</v>
      </c>
      <c r="DP39" s="14">
        <v>1</v>
      </c>
      <c r="DQ39" s="14">
        <v>1</v>
      </c>
      <c r="DR39" s="14">
        <v>1</v>
      </c>
      <c r="DS39" s="14">
        <v>1</v>
      </c>
      <c r="DT39" s="14">
        <v>1</v>
      </c>
      <c r="DU39" s="14">
        <v>1</v>
      </c>
      <c r="DV39" s="14">
        <v>1</v>
      </c>
      <c r="DW39" s="14">
        <v>1</v>
      </c>
      <c r="DX39" s="14">
        <v>1</v>
      </c>
      <c r="DY39" s="14">
        <v>1</v>
      </c>
      <c r="DZ39" s="14">
        <v>1</v>
      </c>
      <c r="EA39" s="14">
        <v>1</v>
      </c>
      <c r="EB39" s="14">
        <v>1</v>
      </c>
      <c r="EC39" s="14">
        <v>1</v>
      </c>
      <c r="ED39" s="14">
        <v>1</v>
      </c>
      <c r="EE39" s="14">
        <v>1</v>
      </c>
      <c r="EF39" s="14">
        <v>1</v>
      </c>
      <c r="EG39" s="14">
        <v>1</v>
      </c>
      <c r="EH39" s="14">
        <v>1</v>
      </c>
      <c r="EI39" s="14">
        <v>1</v>
      </c>
      <c r="EJ39" s="14">
        <v>1</v>
      </c>
      <c r="EK39" s="14">
        <v>1</v>
      </c>
      <c r="EL39" s="14">
        <v>1</v>
      </c>
      <c r="EM39" s="14">
        <v>1</v>
      </c>
      <c r="EN39" s="14">
        <v>1</v>
      </c>
      <c r="EO39" s="14">
        <v>1</v>
      </c>
      <c r="EP39" s="14">
        <v>1</v>
      </c>
    </row>
    <row r="40" spans="1:146" ht="20.25" customHeight="1" x14ac:dyDescent="0.25">
      <c r="A40" s="295"/>
      <c r="B40" s="8" t="s">
        <v>793</v>
      </c>
      <c r="C40" s="295"/>
      <c r="D40" s="8" t="s">
        <v>793</v>
      </c>
      <c r="E40" s="32"/>
      <c r="F40" s="19"/>
      <c r="G40" s="295"/>
      <c r="H40" s="295"/>
      <c r="I40" s="295"/>
      <c r="J40" s="200">
        <v>1</v>
      </c>
      <c r="K40" s="200">
        <v>1</v>
      </c>
      <c r="L40" s="200">
        <v>1</v>
      </c>
      <c r="M40" s="200">
        <v>1</v>
      </c>
      <c r="N40" s="200">
        <v>1</v>
      </c>
      <c r="O40" s="200">
        <v>1</v>
      </c>
      <c r="P40" s="200">
        <v>1</v>
      </c>
      <c r="Q40" s="200">
        <v>1</v>
      </c>
      <c r="R40" s="200">
        <v>1</v>
      </c>
      <c r="S40" s="200">
        <v>1</v>
      </c>
      <c r="T40" s="200">
        <v>1</v>
      </c>
      <c r="U40" s="200">
        <v>1</v>
      </c>
      <c r="V40" s="200">
        <v>1</v>
      </c>
      <c r="W40" s="200">
        <v>1</v>
      </c>
      <c r="X40" s="200">
        <v>1</v>
      </c>
      <c r="Y40" s="200">
        <v>1</v>
      </c>
      <c r="Z40" s="200">
        <v>1</v>
      </c>
      <c r="AA40" s="200">
        <v>1</v>
      </c>
      <c r="AB40" s="200">
        <v>1</v>
      </c>
      <c r="AC40" s="200">
        <v>1</v>
      </c>
      <c r="AD40" s="200">
        <v>1</v>
      </c>
      <c r="AE40" s="200">
        <v>1</v>
      </c>
      <c r="AF40" s="14">
        <v>1</v>
      </c>
      <c r="AG40" s="14">
        <v>1</v>
      </c>
      <c r="AH40" s="14">
        <v>1</v>
      </c>
      <c r="AI40" s="14">
        <v>1</v>
      </c>
      <c r="AJ40" s="14">
        <v>1</v>
      </c>
      <c r="AK40" s="14">
        <v>1</v>
      </c>
      <c r="AL40" s="14">
        <v>1</v>
      </c>
      <c r="AM40" s="14">
        <v>1</v>
      </c>
      <c r="AN40" s="14">
        <v>1</v>
      </c>
      <c r="AO40" s="14">
        <v>1</v>
      </c>
      <c r="AP40" s="14">
        <v>1</v>
      </c>
      <c r="AQ40" s="14">
        <v>1</v>
      </c>
      <c r="AR40" s="14">
        <v>1</v>
      </c>
      <c r="AS40" s="14">
        <v>1</v>
      </c>
      <c r="AT40" s="14">
        <v>1</v>
      </c>
      <c r="AU40" s="14"/>
      <c r="AV40" s="14"/>
      <c r="AW40" s="14">
        <v>1</v>
      </c>
      <c r="AX40" s="14">
        <v>1</v>
      </c>
      <c r="AY40" s="14">
        <v>1</v>
      </c>
      <c r="AZ40" s="249">
        <v>1</v>
      </c>
      <c r="BA40" s="14">
        <v>1</v>
      </c>
      <c r="BB40" s="14">
        <v>1</v>
      </c>
      <c r="BC40" s="14">
        <v>1</v>
      </c>
      <c r="BD40" s="14">
        <v>1</v>
      </c>
      <c r="BE40" s="14">
        <v>1</v>
      </c>
      <c r="BF40" s="14">
        <v>1</v>
      </c>
      <c r="BG40" s="14">
        <v>1</v>
      </c>
      <c r="BH40" s="14">
        <v>1</v>
      </c>
      <c r="BI40" s="14">
        <v>1</v>
      </c>
      <c r="BJ40" s="14">
        <v>1</v>
      </c>
      <c r="BK40" s="14">
        <v>1</v>
      </c>
      <c r="BL40" s="14">
        <v>1</v>
      </c>
      <c r="BM40" s="14">
        <v>1</v>
      </c>
      <c r="BN40" s="14">
        <v>1</v>
      </c>
      <c r="BO40" s="14">
        <v>1</v>
      </c>
      <c r="BP40" s="14">
        <v>1</v>
      </c>
      <c r="BQ40" s="14">
        <v>1</v>
      </c>
      <c r="BR40" s="14">
        <v>1</v>
      </c>
      <c r="BS40" s="14">
        <v>1</v>
      </c>
      <c r="BT40" s="14">
        <v>1</v>
      </c>
      <c r="BU40" s="14">
        <v>1</v>
      </c>
      <c r="BV40" s="14">
        <v>1</v>
      </c>
      <c r="BW40" s="14">
        <v>1</v>
      </c>
      <c r="BX40" s="14">
        <v>1</v>
      </c>
      <c r="BY40" s="14">
        <v>1</v>
      </c>
      <c r="BZ40" s="14">
        <v>1</v>
      </c>
      <c r="CA40" s="14">
        <v>1</v>
      </c>
      <c r="CB40" s="14">
        <v>1</v>
      </c>
      <c r="CC40" s="14">
        <v>1</v>
      </c>
      <c r="CD40" s="14">
        <v>1</v>
      </c>
      <c r="CE40" s="14">
        <v>1</v>
      </c>
      <c r="CF40" s="14">
        <v>1</v>
      </c>
      <c r="CG40" s="14">
        <v>1</v>
      </c>
      <c r="CH40" s="14">
        <v>1</v>
      </c>
      <c r="CI40" s="14">
        <v>1</v>
      </c>
      <c r="CJ40" s="14">
        <v>1</v>
      </c>
      <c r="CK40" s="14">
        <v>1</v>
      </c>
      <c r="CL40" s="14">
        <v>1</v>
      </c>
      <c r="CM40" s="14">
        <v>1</v>
      </c>
      <c r="CN40" s="14">
        <v>1</v>
      </c>
      <c r="CO40" s="14">
        <v>1</v>
      </c>
      <c r="CP40" s="14">
        <v>1</v>
      </c>
      <c r="CQ40" s="14">
        <v>1</v>
      </c>
      <c r="CR40" s="14">
        <v>1</v>
      </c>
      <c r="CS40" s="14">
        <v>1</v>
      </c>
      <c r="CT40" s="14">
        <v>1</v>
      </c>
      <c r="CU40" s="14">
        <v>1</v>
      </c>
      <c r="CV40" s="14">
        <v>1</v>
      </c>
      <c r="CW40" s="14">
        <v>1</v>
      </c>
      <c r="CX40" s="14">
        <v>1</v>
      </c>
      <c r="CY40" s="14">
        <v>1</v>
      </c>
      <c r="CZ40" s="14">
        <v>1</v>
      </c>
      <c r="DA40" s="14">
        <v>1</v>
      </c>
      <c r="DB40" s="14">
        <v>1</v>
      </c>
      <c r="DC40" s="14">
        <v>1</v>
      </c>
      <c r="DD40" s="14">
        <v>1</v>
      </c>
      <c r="DE40" s="14">
        <v>1</v>
      </c>
      <c r="DF40" s="14">
        <v>1</v>
      </c>
      <c r="DG40" s="14">
        <v>1</v>
      </c>
      <c r="DH40" s="14">
        <v>1</v>
      </c>
      <c r="DI40" s="14">
        <v>1</v>
      </c>
      <c r="DJ40" s="14">
        <v>1</v>
      </c>
      <c r="DK40" s="14">
        <v>1</v>
      </c>
      <c r="DL40" s="14">
        <v>1</v>
      </c>
      <c r="DM40" s="14">
        <v>1</v>
      </c>
      <c r="DN40" s="14">
        <v>1</v>
      </c>
      <c r="DO40" s="14">
        <v>1</v>
      </c>
      <c r="DP40" s="14">
        <v>1</v>
      </c>
      <c r="DQ40" s="14">
        <v>1</v>
      </c>
      <c r="DR40" s="14">
        <v>1</v>
      </c>
      <c r="DS40" s="14">
        <v>1</v>
      </c>
      <c r="DT40" s="14">
        <v>1</v>
      </c>
      <c r="DU40" s="14">
        <v>1</v>
      </c>
      <c r="DV40" s="14">
        <v>1</v>
      </c>
      <c r="DW40" s="14">
        <v>1</v>
      </c>
      <c r="DX40" s="14">
        <v>1</v>
      </c>
      <c r="DY40" s="14">
        <v>1</v>
      </c>
      <c r="DZ40" s="14">
        <v>1</v>
      </c>
      <c r="EA40" s="14">
        <v>1</v>
      </c>
      <c r="EB40" s="14">
        <v>1</v>
      </c>
      <c r="EC40" s="14">
        <v>1</v>
      </c>
      <c r="ED40" s="14">
        <v>1</v>
      </c>
      <c r="EE40" s="14">
        <v>1</v>
      </c>
      <c r="EF40" s="14">
        <v>1</v>
      </c>
      <c r="EG40" s="14">
        <v>1</v>
      </c>
      <c r="EH40" s="14">
        <v>1</v>
      </c>
      <c r="EI40" s="14">
        <v>1</v>
      </c>
      <c r="EJ40" s="14">
        <v>1</v>
      </c>
      <c r="EK40" s="14">
        <v>1</v>
      </c>
      <c r="EL40" s="14">
        <v>1</v>
      </c>
      <c r="EM40" s="14">
        <v>1</v>
      </c>
      <c r="EN40" s="14">
        <v>1</v>
      </c>
      <c r="EO40" s="14">
        <v>1</v>
      </c>
      <c r="EP40" s="14">
        <v>1</v>
      </c>
    </row>
    <row r="41" spans="1:146" ht="14.25" customHeight="1" x14ac:dyDescent="0.25">
      <c r="A41" s="295"/>
      <c r="B41" s="8" t="s">
        <v>794</v>
      </c>
      <c r="C41" s="294"/>
      <c r="D41" s="8" t="s">
        <v>794</v>
      </c>
      <c r="E41" s="15"/>
      <c r="F41" s="13"/>
      <c r="G41" s="294"/>
      <c r="H41" s="294"/>
      <c r="I41" s="294"/>
      <c r="J41" s="200">
        <v>1</v>
      </c>
      <c r="K41" s="200">
        <v>1</v>
      </c>
      <c r="L41" s="200">
        <v>1</v>
      </c>
      <c r="M41" s="200">
        <v>1</v>
      </c>
      <c r="N41" s="200">
        <v>1</v>
      </c>
      <c r="O41" s="200">
        <v>1</v>
      </c>
      <c r="P41" s="200">
        <v>1</v>
      </c>
      <c r="Q41" s="200">
        <v>1</v>
      </c>
      <c r="R41" s="200">
        <v>1</v>
      </c>
      <c r="S41" s="200">
        <v>1</v>
      </c>
      <c r="T41" s="200">
        <v>1</v>
      </c>
      <c r="U41" s="200">
        <v>1</v>
      </c>
      <c r="V41" s="200">
        <v>1</v>
      </c>
      <c r="W41" s="200">
        <v>1</v>
      </c>
      <c r="X41" s="200">
        <v>1</v>
      </c>
      <c r="Y41" s="200">
        <v>1</v>
      </c>
      <c r="Z41" s="200">
        <v>1</v>
      </c>
      <c r="AA41" s="200">
        <v>1</v>
      </c>
      <c r="AB41" s="200">
        <v>1</v>
      </c>
      <c r="AC41" s="200">
        <v>1</v>
      </c>
      <c r="AD41" s="200">
        <v>1</v>
      </c>
      <c r="AE41" s="200">
        <v>1</v>
      </c>
      <c r="AF41" s="14">
        <v>1</v>
      </c>
      <c r="AG41" s="14">
        <v>1</v>
      </c>
      <c r="AH41" s="14">
        <v>1</v>
      </c>
      <c r="AI41" s="14">
        <v>1</v>
      </c>
      <c r="AJ41" s="14">
        <v>1</v>
      </c>
      <c r="AK41" s="14">
        <v>1</v>
      </c>
      <c r="AL41" s="14">
        <v>1</v>
      </c>
      <c r="AM41" s="14">
        <v>1</v>
      </c>
      <c r="AN41" s="14">
        <v>1</v>
      </c>
      <c r="AO41" s="14">
        <v>1</v>
      </c>
      <c r="AP41" s="14">
        <v>1</v>
      </c>
      <c r="AQ41" s="14">
        <v>1</v>
      </c>
      <c r="AR41" s="14">
        <v>1</v>
      </c>
      <c r="AS41" s="14">
        <v>1</v>
      </c>
      <c r="AT41" s="14">
        <v>1</v>
      </c>
      <c r="AU41" s="14"/>
      <c r="AV41" s="14"/>
      <c r="AW41" s="14">
        <v>1</v>
      </c>
      <c r="AX41" s="14">
        <v>1</v>
      </c>
      <c r="AY41" s="14">
        <v>1</v>
      </c>
      <c r="AZ41" s="249">
        <v>1</v>
      </c>
      <c r="BA41" s="14">
        <v>1</v>
      </c>
      <c r="BB41" s="14">
        <v>1</v>
      </c>
      <c r="BC41" s="14">
        <v>1</v>
      </c>
      <c r="BD41" s="14">
        <v>1</v>
      </c>
      <c r="BE41" s="14">
        <v>1</v>
      </c>
      <c r="BF41" s="14">
        <v>1</v>
      </c>
      <c r="BG41" s="14">
        <v>1</v>
      </c>
      <c r="BH41" s="14">
        <v>1</v>
      </c>
      <c r="BI41" s="14">
        <v>1</v>
      </c>
      <c r="BJ41" s="14">
        <v>1</v>
      </c>
      <c r="BK41" s="14">
        <v>1</v>
      </c>
      <c r="BL41" s="14">
        <v>1</v>
      </c>
      <c r="BM41" s="14">
        <v>1</v>
      </c>
      <c r="BN41" s="14">
        <v>1</v>
      </c>
      <c r="BO41" s="14">
        <v>1</v>
      </c>
      <c r="BP41" s="14">
        <v>1</v>
      </c>
      <c r="BQ41" s="14">
        <v>1</v>
      </c>
      <c r="BR41" s="14">
        <v>1</v>
      </c>
      <c r="BS41" s="14">
        <v>1</v>
      </c>
      <c r="BT41" s="14">
        <v>1</v>
      </c>
      <c r="BU41" s="14">
        <v>1</v>
      </c>
      <c r="BV41" s="14">
        <v>1</v>
      </c>
      <c r="BW41" s="14">
        <v>1</v>
      </c>
      <c r="BX41" s="14">
        <v>1</v>
      </c>
      <c r="BY41" s="14">
        <v>1</v>
      </c>
      <c r="BZ41" s="14">
        <v>1</v>
      </c>
      <c r="CA41" s="14">
        <v>1</v>
      </c>
      <c r="CB41" s="14">
        <v>1</v>
      </c>
      <c r="CC41" s="14">
        <v>1</v>
      </c>
      <c r="CD41" s="14">
        <v>1</v>
      </c>
      <c r="CE41" s="14">
        <v>1</v>
      </c>
      <c r="CF41" s="14">
        <v>1</v>
      </c>
      <c r="CG41" s="14">
        <v>1</v>
      </c>
      <c r="CH41" s="14">
        <v>1</v>
      </c>
      <c r="CI41" s="14">
        <v>1</v>
      </c>
      <c r="CJ41" s="14">
        <v>1</v>
      </c>
      <c r="CK41" s="14">
        <v>1</v>
      </c>
      <c r="CL41" s="14">
        <v>1</v>
      </c>
      <c r="CM41" s="14">
        <v>1</v>
      </c>
      <c r="CN41" s="14">
        <v>1</v>
      </c>
      <c r="CO41" s="14">
        <v>1</v>
      </c>
      <c r="CP41" s="14">
        <v>1</v>
      </c>
      <c r="CQ41" s="14">
        <v>1</v>
      </c>
      <c r="CR41" s="14">
        <v>1</v>
      </c>
      <c r="CS41" s="14">
        <v>1</v>
      </c>
      <c r="CT41" s="14">
        <v>1</v>
      </c>
      <c r="CU41" s="14">
        <v>1</v>
      </c>
      <c r="CV41" s="14">
        <v>1</v>
      </c>
      <c r="CW41" s="14">
        <v>1</v>
      </c>
      <c r="CX41" s="14">
        <v>1</v>
      </c>
      <c r="CY41" s="14">
        <v>1</v>
      </c>
      <c r="CZ41" s="14">
        <v>1</v>
      </c>
      <c r="DA41" s="14">
        <v>1</v>
      </c>
      <c r="DB41" s="14">
        <v>1</v>
      </c>
      <c r="DC41" s="14">
        <v>1</v>
      </c>
      <c r="DD41" s="14">
        <v>1</v>
      </c>
      <c r="DE41" s="14">
        <v>1</v>
      </c>
      <c r="DF41" s="14">
        <v>1</v>
      </c>
      <c r="DG41" s="14">
        <v>1</v>
      </c>
      <c r="DH41" s="14">
        <v>1</v>
      </c>
      <c r="DI41" s="14">
        <v>1</v>
      </c>
      <c r="DJ41" s="14">
        <v>1</v>
      </c>
      <c r="DK41" s="14">
        <v>1</v>
      </c>
      <c r="DL41" s="14">
        <v>1</v>
      </c>
      <c r="DM41" s="14">
        <v>1</v>
      </c>
      <c r="DN41" s="14">
        <v>1</v>
      </c>
      <c r="DO41" s="14">
        <v>1</v>
      </c>
      <c r="DP41" s="14">
        <v>1</v>
      </c>
      <c r="DQ41" s="14">
        <v>1</v>
      </c>
      <c r="DR41" s="14">
        <v>1</v>
      </c>
      <c r="DS41" s="14">
        <v>1</v>
      </c>
      <c r="DT41" s="14">
        <v>1</v>
      </c>
      <c r="DU41" s="14">
        <v>1</v>
      </c>
      <c r="DV41" s="14">
        <v>1</v>
      </c>
      <c r="DW41" s="14">
        <v>1</v>
      </c>
      <c r="DX41" s="14">
        <v>1</v>
      </c>
      <c r="DY41" s="14">
        <v>1</v>
      </c>
      <c r="DZ41" s="14">
        <v>1</v>
      </c>
      <c r="EA41" s="14">
        <v>1</v>
      </c>
      <c r="EB41" s="14">
        <v>1</v>
      </c>
      <c r="EC41" s="14">
        <v>1</v>
      </c>
      <c r="ED41" s="14">
        <v>1</v>
      </c>
      <c r="EE41" s="14">
        <v>1</v>
      </c>
      <c r="EF41" s="14">
        <v>1</v>
      </c>
      <c r="EG41" s="14">
        <v>1</v>
      </c>
      <c r="EH41" s="14">
        <v>1</v>
      </c>
      <c r="EI41" s="14">
        <v>1</v>
      </c>
      <c r="EJ41" s="14">
        <v>1</v>
      </c>
      <c r="EK41" s="14">
        <v>1</v>
      </c>
      <c r="EL41" s="14">
        <v>1</v>
      </c>
      <c r="EM41" s="14">
        <v>1</v>
      </c>
      <c r="EN41" s="14">
        <v>1</v>
      </c>
      <c r="EO41" s="14">
        <v>1</v>
      </c>
      <c r="EP41" s="14">
        <v>1</v>
      </c>
    </row>
    <row r="42" spans="1:146" s="23" customFormat="1" ht="13.15" customHeight="1" x14ac:dyDescent="0.25">
      <c r="A42" s="295"/>
      <c r="B42" s="39"/>
      <c r="C42" s="41"/>
      <c r="D42" s="335" t="s">
        <v>53</v>
      </c>
      <c r="E42" s="336"/>
      <c r="F42" s="336"/>
      <c r="G42" s="307"/>
      <c r="H42" s="40"/>
      <c r="I42" s="40"/>
      <c r="J42" s="4">
        <f>SUM(J38:J41)</f>
        <v>4</v>
      </c>
      <c r="K42" s="4"/>
      <c r="L42" s="4"/>
      <c r="M42" s="4"/>
      <c r="N42" s="4"/>
      <c r="O42" s="4"/>
      <c r="P42" s="4"/>
      <c r="Q42" s="4"/>
      <c r="R42" s="4"/>
      <c r="S42" s="4"/>
      <c r="T42" s="4"/>
      <c r="U42" s="4"/>
      <c r="V42" s="4"/>
      <c r="W42" s="4"/>
      <c r="X42" s="4"/>
      <c r="Y42" s="4"/>
      <c r="Z42" s="4"/>
      <c r="AA42" s="4"/>
      <c r="AB42" s="4"/>
      <c r="AC42" s="4"/>
      <c r="AD42" s="4"/>
      <c r="AE42" s="4"/>
      <c r="AF42" s="16"/>
      <c r="AG42" s="16"/>
      <c r="AH42" s="16"/>
      <c r="AI42" s="16"/>
      <c r="AJ42" s="16"/>
      <c r="AK42" s="16"/>
      <c r="AL42" s="16"/>
      <c r="AM42" s="16"/>
      <c r="AN42" s="16"/>
      <c r="AO42" s="16"/>
      <c r="AP42" s="16"/>
      <c r="AQ42" s="16"/>
      <c r="AR42" s="16"/>
      <c r="AS42" s="16"/>
      <c r="AT42" s="16"/>
      <c r="AU42" s="16"/>
      <c r="AV42" s="16"/>
      <c r="AW42" s="16"/>
      <c r="AX42" s="16"/>
      <c r="AY42" s="16"/>
      <c r="AZ42" s="248"/>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row>
    <row r="43" spans="1:146" s="23" customFormat="1" ht="20.25" customHeight="1" x14ac:dyDescent="0.25">
      <c r="A43" s="294"/>
      <c r="B43" s="17" t="s">
        <v>43</v>
      </c>
      <c r="C43" s="1"/>
      <c r="D43" s="305" t="s">
        <v>788</v>
      </c>
      <c r="E43" s="306"/>
      <c r="F43" s="307"/>
      <c r="G43" s="30"/>
      <c r="H43" s="30"/>
      <c r="I43" s="106"/>
      <c r="J43" s="4">
        <f>IF(J42&gt;3,100,J42*30)</f>
        <v>100</v>
      </c>
      <c r="K43" s="4"/>
      <c r="L43" s="4"/>
      <c r="M43" s="4"/>
      <c r="N43" s="4"/>
      <c r="O43" s="4"/>
      <c r="P43" s="4"/>
      <c r="Q43" s="4"/>
      <c r="R43" s="4"/>
      <c r="S43" s="4"/>
      <c r="T43" s="4"/>
      <c r="U43" s="4"/>
      <c r="V43" s="4"/>
      <c r="W43" s="4"/>
      <c r="X43" s="4"/>
      <c r="Y43" s="4"/>
      <c r="Z43" s="4"/>
      <c r="AA43" s="4"/>
      <c r="AB43" s="4"/>
      <c r="AC43" s="4"/>
      <c r="AD43" s="4"/>
      <c r="AE43" s="4"/>
      <c r="AF43" s="16"/>
      <c r="AG43" s="16"/>
      <c r="AH43" s="16"/>
      <c r="AI43" s="16"/>
      <c r="AJ43" s="16"/>
      <c r="AK43" s="16"/>
      <c r="AL43" s="16"/>
      <c r="AM43" s="16"/>
      <c r="AN43" s="16"/>
      <c r="AO43" s="16"/>
      <c r="AP43" s="16"/>
      <c r="AQ43" s="16"/>
      <c r="AR43" s="16"/>
      <c r="AS43" s="16"/>
      <c r="AT43" s="16"/>
      <c r="AU43" s="16"/>
      <c r="AV43" s="16"/>
      <c r="AW43" s="16"/>
      <c r="AX43" s="16"/>
      <c r="AY43" s="16"/>
      <c r="AZ43" s="248"/>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row>
    <row r="44" spans="1:146" ht="96" customHeight="1" x14ac:dyDescent="0.25">
      <c r="A44" s="293" t="s">
        <v>9</v>
      </c>
      <c r="B44" s="318" t="s">
        <v>790</v>
      </c>
      <c r="C44" s="330">
        <v>0.4</v>
      </c>
      <c r="D44" s="376" t="s">
        <v>375</v>
      </c>
      <c r="E44" s="376" t="s">
        <v>795</v>
      </c>
      <c r="F44" s="293" t="s">
        <v>10</v>
      </c>
      <c r="G44" s="293" t="s">
        <v>791</v>
      </c>
      <c r="H44" s="293" t="s">
        <v>361</v>
      </c>
      <c r="I44" s="138" t="s">
        <v>1296</v>
      </c>
      <c r="J44" s="6">
        <v>150</v>
      </c>
      <c r="K44" s="6"/>
      <c r="L44" s="6"/>
      <c r="M44" s="6"/>
      <c r="N44" s="6"/>
      <c r="O44" s="6"/>
      <c r="P44" s="6"/>
      <c r="Q44" s="6"/>
      <c r="R44" s="6"/>
      <c r="S44" s="6"/>
      <c r="T44" s="6"/>
      <c r="U44" s="6"/>
      <c r="V44" s="6"/>
      <c r="W44" s="6"/>
      <c r="X44" s="6"/>
      <c r="Y44" s="6"/>
      <c r="Z44" s="6"/>
      <c r="AA44" s="6"/>
      <c r="AB44" s="6"/>
      <c r="AC44" s="6"/>
      <c r="AD44" s="6"/>
      <c r="AE44" s="6"/>
      <c r="AF44" s="14"/>
      <c r="AG44" s="14"/>
      <c r="AH44" s="14"/>
      <c r="AI44" s="14"/>
      <c r="AJ44" s="14"/>
      <c r="AK44" s="14"/>
      <c r="AL44" s="14"/>
      <c r="AM44" s="14"/>
      <c r="AN44" s="14"/>
      <c r="AO44" s="14"/>
      <c r="AP44" s="14"/>
      <c r="AQ44" s="14"/>
      <c r="AR44" s="14"/>
      <c r="AS44" s="14"/>
      <c r="AT44" s="14"/>
      <c r="AU44" s="14"/>
      <c r="AV44" s="14"/>
      <c r="AW44" s="14"/>
      <c r="AX44" s="14"/>
      <c r="AY44" s="14"/>
      <c r="AZ44" s="249"/>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row>
    <row r="45" spans="1:146" ht="15.75" customHeight="1" x14ac:dyDescent="0.25">
      <c r="A45" s="295"/>
      <c r="B45" s="319"/>
      <c r="C45" s="331"/>
      <c r="D45" s="377"/>
      <c r="E45" s="377"/>
      <c r="F45" s="294"/>
      <c r="G45" s="295"/>
      <c r="H45" s="294"/>
      <c r="I45" s="122" t="s">
        <v>1298</v>
      </c>
      <c r="J45" s="6">
        <f>J44/J5*100</f>
        <v>31.05590062111801</v>
      </c>
      <c r="K45" s="6"/>
      <c r="L45" s="6"/>
      <c r="M45" s="6"/>
      <c r="N45" s="6"/>
      <c r="O45" s="6"/>
      <c r="P45" s="6"/>
      <c r="Q45" s="6"/>
      <c r="R45" s="6"/>
      <c r="S45" s="6"/>
      <c r="T45" s="6"/>
      <c r="U45" s="6"/>
      <c r="V45" s="6"/>
      <c r="W45" s="6"/>
      <c r="X45" s="6"/>
      <c r="Y45" s="6"/>
      <c r="Z45" s="6"/>
      <c r="AA45" s="6"/>
      <c r="AB45" s="6"/>
      <c r="AC45" s="6"/>
      <c r="AD45" s="6"/>
      <c r="AE45" s="6"/>
      <c r="AF45" s="14"/>
      <c r="AG45" s="14"/>
      <c r="AH45" s="14"/>
      <c r="AI45" s="14"/>
      <c r="AJ45" s="14"/>
      <c r="AK45" s="14"/>
      <c r="AL45" s="14"/>
      <c r="AM45" s="14"/>
      <c r="AN45" s="14"/>
      <c r="AO45" s="14"/>
      <c r="AP45" s="14"/>
      <c r="AQ45" s="14"/>
      <c r="AR45" s="14"/>
      <c r="AS45" s="14"/>
      <c r="AT45" s="14"/>
      <c r="AU45" s="14"/>
      <c r="AV45" s="14"/>
      <c r="AW45" s="14"/>
      <c r="AX45" s="14"/>
      <c r="AY45" s="14"/>
      <c r="AZ45" s="249"/>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row>
    <row r="46" spans="1:146" ht="82.5" customHeight="1" x14ac:dyDescent="0.25">
      <c r="A46" s="295"/>
      <c r="B46" s="319"/>
      <c r="C46" s="332"/>
      <c r="D46" s="369" t="s">
        <v>376</v>
      </c>
      <c r="E46" s="369" t="s">
        <v>796</v>
      </c>
      <c r="F46" s="370" t="s">
        <v>10</v>
      </c>
      <c r="G46" s="295"/>
      <c r="H46" s="293" t="s">
        <v>361</v>
      </c>
      <c r="I46" s="138" t="s">
        <v>1297</v>
      </c>
      <c r="J46" s="2">
        <v>200</v>
      </c>
      <c r="K46" s="2"/>
      <c r="L46" s="2"/>
      <c r="M46" s="2"/>
      <c r="N46" s="2"/>
      <c r="O46" s="2"/>
      <c r="P46" s="2"/>
      <c r="Q46" s="2"/>
      <c r="R46" s="2"/>
      <c r="S46" s="2"/>
      <c r="T46" s="2"/>
      <c r="U46" s="2"/>
      <c r="V46" s="2"/>
      <c r="W46" s="2"/>
      <c r="X46" s="2"/>
      <c r="Y46" s="2"/>
      <c r="Z46" s="2"/>
      <c r="AA46" s="2"/>
      <c r="AB46" s="2"/>
      <c r="AC46" s="2"/>
      <c r="AD46" s="2"/>
      <c r="AE46" s="2"/>
      <c r="AF46" s="14"/>
      <c r="AG46" s="14"/>
      <c r="AH46" s="14"/>
      <c r="AI46" s="14"/>
      <c r="AJ46" s="14"/>
      <c r="AK46" s="14"/>
      <c r="AL46" s="14"/>
      <c r="AM46" s="14"/>
      <c r="AN46" s="14"/>
      <c r="AO46" s="14"/>
      <c r="AP46" s="14"/>
      <c r="AQ46" s="14"/>
      <c r="AR46" s="14"/>
      <c r="AS46" s="14"/>
      <c r="AT46" s="14"/>
      <c r="AU46" s="14"/>
      <c r="AV46" s="14"/>
      <c r="AW46" s="14"/>
      <c r="AX46" s="14"/>
      <c r="AY46" s="14"/>
      <c r="AZ46" s="249"/>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row>
    <row r="47" spans="1:146" ht="18.75" customHeight="1" x14ac:dyDescent="0.25">
      <c r="A47" s="295"/>
      <c r="B47" s="320"/>
      <c r="C47" s="108"/>
      <c r="D47" s="369"/>
      <c r="E47" s="369"/>
      <c r="F47" s="371"/>
      <c r="G47" s="294"/>
      <c r="H47" s="294"/>
      <c r="I47" s="122" t="s">
        <v>1299</v>
      </c>
      <c r="J47" s="2">
        <f>J46/J5*100</f>
        <v>41.407867494824018</v>
      </c>
      <c r="K47" s="2"/>
      <c r="L47" s="2"/>
      <c r="M47" s="2"/>
      <c r="N47" s="2"/>
      <c r="O47" s="2"/>
      <c r="P47" s="2"/>
      <c r="Q47" s="2"/>
      <c r="R47" s="2"/>
      <c r="S47" s="2"/>
      <c r="T47" s="2"/>
      <c r="U47" s="2"/>
      <c r="V47" s="2"/>
      <c r="W47" s="2"/>
      <c r="X47" s="2"/>
      <c r="Y47" s="2"/>
      <c r="Z47" s="2"/>
      <c r="AA47" s="2"/>
      <c r="AB47" s="2"/>
      <c r="AC47" s="2"/>
      <c r="AD47" s="2"/>
      <c r="AE47" s="2"/>
      <c r="AF47" s="14"/>
      <c r="AG47" s="14"/>
      <c r="AH47" s="14"/>
      <c r="AI47" s="14"/>
      <c r="AJ47" s="14"/>
      <c r="AK47" s="14"/>
      <c r="AL47" s="14"/>
      <c r="AM47" s="14"/>
      <c r="AN47" s="14"/>
      <c r="AO47" s="14"/>
      <c r="AP47" s="14"/>
      <c r="AQ47" s="14"/>
      <c r="AR47" s="14"/>
      <c r="AS47" s="14"/>
      <c r="AT47" s="14"/>
      <c r="AU47" s="14"/>
      <c r="AV47" s="14"/>
      <c r="AW47" s="14"/>
      <c r="AX47" s="14"/>
      <c r="AY47" s="14"/>
      <c r="AZ47" s="249"/>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row>
    <row r="48" spans="1:146" s="23" customFormat="1" ht="28.5" customHeight="1" x14ac:dyDescent="0.25">
      <c r="A48" s="294"/>
      <c r="B48" s="16" t="s">
        <v>44</v>
      </c>
      <c r="C48" s="4"/>
      <c r="D48" s="316" t="s">
        <v>1090</v>
      </c>
      <c r="E48" s="317"/>
      <c r="F48" s="307"/>
      <c r="G48" s="30"/>
      <c r="H48" s="30"/>
      <c r="I48" s="106"/>
      <c r="J48" s="3">
        <f>((J44+J46)/(2*J5))*100</f>
        <v>36.231884057971016</v>
      </c>
      <c r="K48" s="3"/>
      <c r="L48" s="3"/>
      <c r="M48" s="3"/>
      <c r="N48" s="3"/>
      <c r="O48" s="3"/>
      <c r="P48" s="3"/>
      <c r="Q48" s="3"/>
      <c r="R48" s="3"/>
      <c r="S48" s="3"/>
      <c r="T48" s="3"/>
      <c r="U48" s="3"/>
      <c r="V48" s="3"/>
      <c r="W48" s="3"/>
      <c r="X48" s="3"/>
      <c r="Y48" s="3"/>
      <c r="Z48" s="3"/>
      <c r="AA48" s="3"/>
      <c r="AB48" s="3"/>
      <c r="AC48" s="3"/>
      <c r="AD48" s="3"/>
      <c r="AE48" s="3"/>
      <c r="AF48" s="16"/>
      <c r="AG48" s="16"/>
      <c r="AH48" s="16"/>
      <c r="AI48" s="16"/>
      <c r="AJ48" s="16"/>
      <c r="AK48" s="16"/>
      <c r="AL48" s="16"/>
      <c r="AM48" s="16"/>
      <c r="AN48" s="16"/>
      <c r="AO48" s="16"/>
      <c r="AP48" s="16"/>
      <c r="AQ48" s="16"/>
      <c r="AR48" s="16"/>
      <c r="AS48" s="16"/>
      <c r="AT48" s="16"/>
      <c r="AU48" s="16"/>
      <c r="AV48" s="16"/>
      <c r="AW48" s="16"/>
      <c r="AX48" s="16"/>
      <c r="AY48" s="16"/>
      <c r="AZ48" s="248"/>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row>
    <row r="49" spans="1:146" s="145" customFormat="1" ht="27.6" customHeight="1" x14ac:dyDescent="0.25">
      <c r="A49" s="308" t="s">
        <v>40</v>
      </c>
      <c r="B49" s="309"/>
      <c r="C49" s="140">
        <v>1</v>
      </c>
      <c r="D49" s="301" t="s">
        <v>797</v>
      </c>
      <c r="E49" s="302"/>
      <c r="F49" s="303"/>
      <c r="G49" s="142" t="s">
        <v>5</v>
      </c>
      <c r="H49" s="142"/>
      <c r="I49" s="142"/>
      <c r="J49" s="143">
        <f>(0.3*J36)+(J43*0.3)+(J48*0.4)</f>
        <v>74.492753623188406</v>
      </c>
      <c r="K49" s="143"/>
      <c r="L49" s="143"/>
      <c r="M49" s="143"/>
      <c r="N49" s="143"/>
      <c r="O49" s="143"/>
      <c r="P49" s="143"/>
      <c r="Q49" s="143"/>
      <c r="R49" s="143"/>
      <c r="S49" s="143"/>
      <c r="T49" s="143"/>
      <c r="U49" s="143"/>
      <c r="V49" s="143"/>
      <c r="W49" s="143"/>
      <c r="X49" s="143"/>
      <c r="Y49" s="143"/>
      <c r="Z49" s="143"/>
      <c r="AA49" s="143"/>
      <c r="AB49" s="143"/>
      <c r="AC49" s="143"/>
      <c r="AD49" s="143"/>
      <c r="AE49" s="143"/>
      <c r="AF49" s="144"/>
      <c r="AG49" s="144"/>
      <c r="AH49" s="144"/>
      <c r="AI49" s="144"/>
      <c r="AJ49" s="144"/>
      <c r="AK49" s="144"/>
      <c r="AL49" s="144"/>
      <c r="AM49" s="144"/>
      <c r="AN49" s="144"/>
      <c r="AO49" s="144"/>
      <c r="AP49" s="144"/>
      <c r="AQ49" s="144"/>
      <c r="AR49" s="144"/>
      <c r="AS49" s="144"/>
      <c r="AT49" s="144"/>
      <c r="AU49" s="144"/>
      <c r="AV49" s="144"/>
      <c r="AW49" s="144"/>
      <c r="AX49" s="144"/>
      <c r="AY49" s="144"/>
      <c r="AZ49" s="207"/>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row>
    <row r="50" spans="1:146" s="23" customFormat="1" x14ac:dyDescent="0.25">
      <c r="A50" s="4">
        <v>2</v>
      </c>
      <c r="B50" s="335" t="s">
        <v>345</v>
      </c>
      <c r="C50" s="336"/>
      <c r="D50" s="336"/>
      <c r="E50" s="336"/>
      <c r="F50" s="336"/>
      <c r="G50" s="307"/>
      <c r="H50" s="24"/>
      <c r="I50" s="107"/>
      <c r="J50" s="36"/>
      <c r="K50" s="36"/>
      <c r="L50" s="36"/>
      <c r="M50" s="36"/>
      <c r="N50" s="36"/>
      <c r="O50" s="36"/>
      <c r="P50" s="36"/>
      <c r="Q50" s="36"/>
      <c r="R50" s="36"/>
      <c r="S50" s="36"/>
      <c r="T50" s="36"/>
      <c r="U50" s="36"/>
      <c r="V50" s="36"/>
      <c r="W50" s="36"/>
      <c r="X50" s="36"/>
      <c r="Y50" s="36"/>
      <c r="Z50" s="36"/>
      <c r="AA50" s="36"/>
      <c r="AB50" s="36"/>
      <c r="AC50" s="36"/>
      <c r="AD50" s="36"/>
      <c r="AE50" s="36"/>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row>
    <row r="51" spans="1:146" ht="36" x14ac:dyDescent="0.25">
      <c r="A51" s="293" t="s">
        <v>11</v>
      </c>
      <c r="B51" s="318" t="s">
        <v>798</v>
      </c>
      <c r="C51" s="313">
        <v>0.3</v>
      </c>
      <c r="D51" s="14" t="s">
        <v>800</v>
      </c>
      <c r="E51" s="32" t="s">
        <v>12</v>
      </c>
      <c r="F51" s="13" t="s">
        <v>4</v>
      </c>
      <c r="G51" s="293" t="s">
        <v>799</v>
      </c>
      <c r="H51" s="293" t="s">
        <v>360</v>
      </c>
      <c r="I51" s="293"/>
      <c r="J51" s="33"/>
      <c r="K51" s="33"/>
      <c r="L51" s="33"/>
      <c r="M51" s="33"/>
      <c r="N51" s="33"/>
      <c r="O51" s="33"/>
      <c r="P51" s="33"/>
      <c r="Q51" s="33"/>
      <c r="R51" s="33"/>
      <c r="S51" s="33"/>
      <c r="T51" s="33"/>
      <c r="U51" s="33"/>
      <c r="V51" s="33"/>
      <c r="W51" s="33"/>
      <c r="X51" s="33"/>
      <c r="Y51" s="33"/>
      <c r="Z51" s="33"/>
      <c r="AA51" s="33"/>
      <c r="AB51" s="33"/>
      <c r="AC51" s="33"/>
      <c r="AD51" s="33"/>
      <c r="AE51" s="33"/>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row>
    <row r="52" spans="1:146" ht="20.25" customHeight="1" x14ac:dyDescent="0.25">
      <c r="A52" s="295"/>
      <c r="B52" s="319"/>
      <c r="C52" s="314"/>
      <c r="D52" s="7" t="s">
        <v>801</v>
      </c>
      <c r="E52" s="46" t="s">
        <v>1044</v>
      </c>
      <c r="F52" s="27" t="s">
        <v>13</v>
      </c>
      <c r="G52" s="295"/>
      <c r="H52" s="295"/>
      <c r="I52" s="295"/>
      <c r="J52" s="204">
        <v>1</v>
      </c>
      <c r="K52" s="204">
        <v>1</v>
      </c>
      <c r="L52" s="204">
        <v>1</v>
      </c>
      <c r="M52" s="204">
        <v>1</v>
      </c>
      <c r="N52" s="204">
        <v>1</v>
      </c>
      <c r="O52" s="204">
        <v>1</v>
      </c>
      <c r="P52" s="204">
        <v>1</v>
      </c>
      <c r="Q52" s="204">
        <v>1</v>
      </c>
      <c r="R52" s="204">
        <v>1</v>
      </c>
      <c r="S52" s="204">
        <v>1</v>
      </c>
      <c r="T52" s="204">
        <v>1</v>
      </c>
      <c r="U52" s="204">
        <v>1</v>
      </c>
      <c r="V52" s="204">
        <v>1</v>
      </c>
      <c r="W52" s="204">
        <v>1</v>
      </c>
      <c r="X52" s="204">
        <v>1</v>
      </c>
      <c r="Y52" s="204">
        <v>1</v>
      </c>
      <c r="Z52" s="204">
        <v>1</v>
      </c>
      <c r="AA52" s="204">
        <v>1</v>
      </c>
      <c r="AB52" s="204">
        <v>1</v>
      </c>
      <c r="AC52" s="204">
        <v>1</v>
      </c>
      <c r="AD52" s="204">
        <v>1</v>
      </c>
      <c r="AE52" s="204">
        <v>1</v>
      </c>
      <c r="AF52" s="204">
        <v>1</v>
      </c>
      <c r="AG52" s="204">
        <v>1</v>
      </c>
      <c r="AH52" s="204">
        <v>1</v>
      </c>
      <c r="AI52" s="204">
        <v>1</v>
      </c>
      <c r="AJ52" s="204">
        <v>0</v>
      </c>
      <c r="AK52" s="204">
        <v>1</v>
      </c>
      <c r="AL52" s="204">
        <v>0</v>
      </c>
      <c r="AM52" s="204">
        <v>1</v>
      </c>
      <c r="AN52" s="204">
        <v>1</v>
      </c>
      <c r="AO52" s="204">
        <v>0</v>
      </c>
      <c r="AP52" s="204">
        <v>1</v>
      </c>
      <c r="AQ52" s="204">
        <v>1</v>
      </c>
      <c r="AR52" s="204">
        <v>1</v>
      </c>
      <c r="AS52" s="204">
        <v>1</v>
      </c>
      <c r="AT52" s="204">
        <v>1</v>
      </c>
      <c r="AU52" s="204">
        <v>1</v>
      </c>
      <c r="AV52" s="204">
        <v>1</v>
      </c>
      <c r="AW52" s="204">
        <v>1</v>
      </c>
      <c r="AX52" s="204">
        <v>1</v>
      </c>
      <c r="AY52" s="204">
        <v>1</v>
      </c>
      <c r="AZ52" s="250">
        <v>1</v>
      </c>
      <c r="BA52" s="204">
        <v>1</v>
      </c>
      <c r="BB52" s="204">
        <v>1</v>
      </c>
      <c r="BC52" s="204">
        <v>1</v>
      </c>
      <c r="BD52" s="204">
        <v>1</v>
      </c>
      <c r="BE52" s="204">
        <v>1</v>
      </c>
      <c r="BF52" s="204">
        <v>1</v>
      </c>
      <c r="BG52" s="204">
        <v>1</v>
      </c>
      <c r="BH52" s="204">
        <v>1</v>
      </c>
      <c r="BI52" s="204">
        <v>1</v>
      </c>
      <c r="BJ52" s="204">
        <v>1</v>
      </c>
      <c r="BK52" s="204">
        <v>1</v>
      </c>
      <c r="BL52" s="204">
        <v>1</v>
      </c>
      <c r="BM52" s="204">
        <v>1</v>
      </c>
      <c r="BN52" s="204">
        <v>1</v>
      </c>
      <c r="BO52" s="204">
        <v>1</v>
      </c>
      <c r="BP52" s="204">
        <v>1</v>
      </c>
      <c r="BQ52" s="204">
        <v>1</v>
      </c>
      <c r="BR52" s="204">
        <v>1</v>
      </c>
      <c r="BS52" s="204">
        <v>1</v>
      </c>
      <c r="BT52" s="204">
        <v>1</v>
      </c>
      <c r="BU52" s="204">
        <v>1</v>
      </c>
      <c r="BV52" s="204">
        <v>1</v>
      </c>
      <c r="BW52" s="204">
        <v>1</v>
      </c>
      <c r="BX52" s="204">
        <v>1</v>
      </c>
      <c r="BY52" s="204">
        <v>1</v>
      </c>
      <c r="BZ52" s="204">
        <v>1</v>
      </c>
      <c r="CA52" s="204">
        <v>1</v>
      </c>
      <c r="CB52" s="204">
        <v>1</v>
      </c>
      <c r="CC52" s="204">
        <v>1</v>
      </c>
      <c r="CD52" s="204">
        <v>1</v>
      </c>
      <c r="CE52" s="204">
        <v>1</v>
      </c>
      <c r="CF52" s="204">
        <v>1</v>
      </c>
      <c r="CG52" s="204">
        <v>1</v>
      </c>
      <c r="CH52" s="204">
        <v>1</v>
      </c>
      <c r="CI52" s="204">
        <v>1</v>
      </c>
      <c r="CJ52" s="204">
        <v>1</v>
      </c>
      <c r="CK52" s="204">
        <v>1</v>
      </c>
      <c r="CL52" s="204">
        <v>1</v>
      </c>
      <c r="CM52" s="204">
        <v>1</v>
      </c>
      <c r="CN52" s="204">
        <v>1</v>
      </c>
      <c r="CO52" s="204">
        <v>1</v>
      </c>
      <c r="CP52" s="204">
        <v>1</v>
      </c>
      <c r="CQ52" s="204">
        <v>1</v>
      </c>
      <c r="CR52" s="204">
        <v>1</v>
      </c>
      <c r="CS52" s="204">
        <v>1</v>
      </c>
      <c r="CT52" s="204">
        <v>1</v>
      </c>
      <c r="CU52" s="204">
        <v>1</v>
      </c>
      <c r="CV52" s="204">
        <v>1</v>
      </c>
      <c r="CW52" s="204">
        <v>1</v>
      </c>
      <c r="CX52" s="204">
        <v>1</v>
      </c>
      <c r="CY52" s="204">
        <v>1</v>
      </c>
      <c r="CZ52" s="204">
        <v>1</v>
      </c>
      <c r="DA52" s="204">
        <v>1</v>
      </c>
      <c r="DB52" s="204">
        <v>1</v>
      </c>
      <c r="DC52" s="204">
        <v>1</v>
      </c>
      <c r="DD52" s="204">
        <v>1</v>
      </c>
      <c r="DE52" s="204">
        <v>1</v>
      </c>
      <c r="DF52" s="204">
        <v>1</v>
      </c>
      <c r="DG52" s="204">
        <v>1</v>
      </c>
      <c r="DH52" s="204">
        <v>1</v>
      </c>
      <c r="DI52" s="204">
        <v>1</v>
      </c>
      <c r="DJ52" s="204">
        <v>1</v>
      </c>
      <c r="DK52" s="204">
        <v>1</v>
      </c>
      <c r="DL52" s="204">
        <v>1</v>
      </c>
      <c r="DM52" s="204">
        <v>0</v>
      </c>
      <c r="DN52" s="204">
        <v>1</v>
      </c>
      <c r="DO52" s="204">
        <v>1</v>
      </c>
      <c r="DP52" s="204">
        <v>1</v>
      </c>
      <c r="DQ52" s="204">
        <v>1</v>
      </c>
      <c r="DR52" s="204">
        <v>1</v>
      </c>
      <c r="DS52" s="204">
        <v>1</v>
      </c>
      <c r="DT52" s="204">
        <v>1</v>
      </c>
      <c r="DU52" s="204">
        <v>1</v>
      </c>
      <c r="DV52" s="204">
        <v>1</v>
      </c>
      <c r="DW52" s="204">
        <v>1</v>
      </c>
      <c r="DX52" s="204">
        <v>1</v>
      </c>
      <c r="DY52" s="204">
        <v>1</v>
      </c>
      <c r="DZ52" s="204">
        <v>1</v>
      </c>
      <c r="EA52" s="204">
        <v>1</v>
      </c>
      <c r="EB52" s="204">
        <v>1</v>
      </c>
      <c r="EC52" s="204">
        <v>1</v>
      </c>
      <c r="ED52" s="204">
        <v>1</v>
      </c>
      <c r="EE52" s="204">
        <v>1</v>
      </c>
      <c r="EF52" s="204">
        <v>1</v>
      </c>
      <c r="EG52" s="204">
        <v>1</v>
      </c>
      <c r="EH52" s="204">
        <v>1</v>
      </c>
      <c r="EI52" s="204">
        <v>1</v>
      </c>
      <c r="EJ52" s="204">
        <v>1</v>
      </c>
      <c r="EK52" s="204">
        <v>1</v>
      </c>
      <c r="EL52" s="204">
        <v>1</v>
      </c>
      <c r="EM52" s="204">
        <v>1</v>
      </c>
      <c r="EN52" s="204">
        <v>1</v>
      </c>
      <c r="EO52" s="204">
        <v>1</v>
      </c>
      <c r="EP52" s="204">
        <v>1</v>
      </c>
    </row>
    <row r="53" spans="1:146" ht="24" x14ac:dyDescent="0.25">
      <c r="A53" s="295"/>
      <c r="B53" s="319"/>
      <c r="C53" s="331"/>
      <c r="D53" s="14" t="s">
        <v>475</v>
      </c>
      <c r="E53" s="63" t="s">
        <v>14</v>
      </c>
      <c r="F53" s="27" t="s">
        <v>5</v>
      </c>
      <c r="G53" s="295"/>
      <c r="H53" s="295"/>
      <c r="I53" s="295"/>
      <c r="J53" s="204">
        <v>1</v>
      </c>
      <c r="K53" s="204">
        <v>1</v>
      </c>
      <c r="L53" s="204">
        <v>1</v>
      </c>
      <c r="M53" s="204">
        <v>1</v>
      </c>
      <c r="N53" s="204">
        <v>1</v>
      </c>
      <c r="O53" s="204">
        <v>1</v>
      </c>
      <c r="P53" s="204">
        <v>1</v>
      </c>
      <c r="Q53" s="204">
        <v>1</v>
      </c>
      <c r="R53" s="204">
        <v>1</v>
      </c>
      <c r="S53" s="204">
        <v>1</v>
      </c>
      <c r="T53" s="204">
        <v>1</v>
      </c>
      <c r="U53" s="204">
        <v>1</v>
      </c>
      <c r="V53" s="204">
        <v>1</v>
      </c>
      <c r="W53" s="204">
        <v>1</v>
      </c>
      <c r="X53" s="204">
        <v>1</v>
      </c>
      <c r="Y53" s="204">
        <v>1</v>
      </c>
      <c r="Z53" s="204">
        <v>1</v>
      </c>
      <c r="AA53" s="204">
        <v>1</v>
      </c>
      <c r="AB53" s="204">
        <v>1</v>
      </c>
      <c r="AC53" s="204">
        <v>1</v>
      </c>
      <c r="AD53" s="204">
        <v>1</v>
      </c>
      <c r="AE53" s="204">
        <v>1</v>
      </c>
      <c r="AF53" s="204">
        <v>1</v>
      </c>
      <c r="AG53" s="204">
        <v>1</v>
      </c>
      <c r="AH53" s="204">
        <v>1</v>
      </c>
      <c r="AI53" s="204">
        <v>1</v>
      </c>
      <c r="AJ53" s="204">
        <v>0</v>
      </c>
      <c r="AK53" s="204">
        <v>1</v>
      </c>
      <c r="AL53" s="204">
        <v>0</v>
      </c>
      <c r="AM53" s="204">
        <v>1</v>
      </c>
      <c r="AN53" s="204">
        <v>1</v>
      </c>
      <c r="AO53" s="204">
        <v>1</v>
      </c>
      <c r="AP53" s="204">
        <v>1</v>
      </c>
      <c r="AQ53" s="204">
        <v>1</v>
      </c>
      <c r="AR53" s="204">
        <v>1</v>
      </c>
      <c r="AS53" s="204">
        <v>1</v>
      </c>
      <c r="AT53" s="204">
        <v>1</v>
      </c>
      <c r="AU53" s="204">
        <v>1</v>
      </c>
      <c r="AV53" s="204">
        <v>1</v>
      </c>
      <c r="AW53" s="204">
        <v>1</v>
      </c>
      <c r="AX53" s="204">
        <v>1</v>
      </c>
      <c r="AY53" s="204">
        <v>1</v>
      </c>
      <c r="AZ53" s="250">
        <v>1</v>
      </c>
      <c r="BA53" s="204">
        <v>1</v>
      </c>
      <c r="BB53" s="204">
        <v>1</v>
      </c>
      <c r="BC53" s="204">
        <v>1</v>
      </c>
      <c r="BD53" s="204">
        <v>1</v>
      </c>
      <c r="BE53" s="204">
        <v>1</v>
      </c>
      <c r="BF53" s="204">
        <v>1</v>
      </c>
      <c r="BG53" s="204">
        <v>1</v>
      </c>
      <c r="BH53" s="204">
        <v>1</v>
      </c>
      <c r="BI53" s="204">
        <v>1</v>
      </c>
      <c r="BJ53" s="204">
        <v>1</v>
      </c>
      <c r="BK53" s="204">
        <v>1</v>
      </c>
      <c r="BL53" s="204">
        <v>1</v>
      </c>
      <c r="BM53" s="204">
        <v>1</v>
      </c>
      <c r="BN53" s="204">
        <v>1</v>
      </c>
      <c r="BO53" s="204">
        <v>1</v>
      </c>
      <c r="BP53" s="204">
        <v>1</v>
      </c>
      <c r="BQ53" s="204">
        <v>1</v>
      </c>
      <c r="BR53" s="204">
        <v>1</v>
      </c>
      <c r="BS53" s="204">
        <v>1</v>
      </c>
      <c r="BT53" s="204">
        <v>1</v>
      </c>
      <c r="BU53" s="204">
        <v>0</v>
      </c>
      <c r="BV53" s="204">
        <v>1</v>
      </c>
      <c r="BW53" s="204">
        <v>0</v>
      </c>
      <c r="BX53" s="204">
        <v>1</v>
      </c>
      <c r="BY53" s="204">
        <v>0</v>
      </c>
      <c r="BZ53" s="204">
        <v>1</v>
      </c>
      <c r="CA53" s="204">
        <v>1</v>
      </c>
      <c r="CB53" s="204">
        <v>1</v>
      </c>
      <c r="CC53" s="204">
        <v>1</v>
      </c>
      <c r="CD53" s="204">
        <v>1</v>
      </c>
      <c r="CE53" s="204">
        <v>1</v>
      </c>
      <c r="CF53" s="204">
        <v>1</v>
      </c>
      <c r="CG53" s="204">
        <v>1</v>
      </c>
      <c r="CH53" s="204">
        <v>1</v>
      </c>
      <c r="CI53" s="204">
        <v>1</v>
      </c>
      <c r="CJ53" s="204">
        <v>1</v>
      </c>
      <c r="CK53" s="204">
        <v>1</v>
      </c>
      <c r="CL53" s="204">
        <v>1</v>
      </c>
      <c r="CM53" s="204">
        <v>1</v>
      </c>
      <c r="CN53" s="204">
        <v>1</v>
      </c>
      <c r="CO53" s="204">
        <v>1</v>
      </c>
      <c r="CP53" s="204">
        <v>1</v>
      </c>
      <c r="CQ53" s="204">
        <v>1</v>
      </c>
      <c r="CR53" s="204">
        <v>1</v>
      </c>
      <c r="CS53" s="204">
        <v>1</v>
      </c>
      <c r="CT53" s="204">
        <v>1</v>
      </c>
      <c r="CU53" s="204">
        <v>1</v>
      </c>
      <c r="CV53" s="204">
        <v>1</v>
      </c>
      <c r="CW53" s="204">
        <v>1</v>
      </c>
      <c r="CX53" s="204">
        <v>1</v>
      </c>
      <c r="CY53" s="204">
        <v>1</v>
      </c>
      <c r="CZ53" s="204">
        <v>1</v>
      </c>
      <c r="DA53" s="204">
        <v>1</v>
      </c>
      <c r="DB53" s="204">
        <v>1</v>
      </c>
      <c r="DC53" s="204">
        <v>1</v>
      </c>
      <c r="DD53" s="204">
        <v>1</v>
      </c>
      <c r="DE53" s="204">
        <v>1</v>
      </c>
      <c r="DF53" s="204">
        <v>1</v>
      </c>
      <c r="DG53" s="204">
        <v>1</v>
      </c>
      <c r="DH53" s="204">
        <v>1</v>
      </c>
      <c r="DI53" s="204">
        <v>1</v>
      </c>
      <c r="DJ53" s="204">
        <v>1</v>
      </c>
      <c r="DK53" s="204">
        <v>1</v>
      </c>
      <c r="DL53" s="204">
        <v>1</v>
      </c>
      <c r="DM53" s="204">
        <v>1</v>
      </c>
      <c r="DN53" s="204">
        <v>1</v>
      </c>
      <c r="DO53" s="204">
        <v>1</v>
      </c>
      <c r="DP53" s="204">
        <v>1</v>
      </c>
      <c r="DQ53" s="204">
        <v>1</v>
      </c>
      <c r="DR53" s="204">
        <v>1</v>
      </c>
      <c r="DS53" s="204">
        <v>1</v>
      </c>
      <c r="DT53" s="204">
        <v>1</v>
      </c>
      <c r="DU53" s="204">
        <v>1</v>
      </c>
      <c r="DV53" s="204">
        <v>1</v>
      </c>
      <c r="DW53" s="204">
        <v>1</v>
      </c>
      <c r="DX53" s="204">
        <v>1</v>
      </c>
      <c r="DY53" s="204">
        <v>1</v>
      </c>
      <c r="DZ53" s="204">
        <v>1</v>
      </c>
      <c r="EA53" s="204">
        <v>1</v>
      </c>
      <c r="EB53" s="204">
        <v>1</v>
      </c>
      <c r="EC53" s="204">
        <v>1</v>
      </c>
      <c r="ED53" s="204">
        <v>1</v>
      </c>
      <c r="EE53" s="204">
        <v>1</v>
      </c>
      <c r="EF53" s="204">
        <v>1</v>
      </c>
      <c r="EG53" s="204">
        <v>1</v>
      </c>
      <c r="EH53" s="204">
        <v>1</v>
      </c>
      <c r="EI53" s="204">
        <v>1</v>
      </c>
      <c r="EJ53" s="204">
        <v>1</v>
      </c>
      <c r="EK53" s="204">
        <v>1</v>
      </c>
      <c r="EL53" s="204">
        <v>1</v>
      </c>
      <c r="EM53" s="204">
        <v>1</v>
      </c>
      <c r="EN53" s="204">
        <v>1</v>
      </c>
      <c r="EO53" s="204">
        <v>1</v>
      </c>
      <c r="EP53" s="204">
        <v>1</v>
      </c>
    </row>
    <row r="54" spans="1:146" x14ac:dyDescent="0.25">
      <c r="A54" s="295"/>
      <c r="B54" s="319"/>
      <c r="C54" s="331"/>
      <c r="D54" s="14" t="s">
        <v>381</v>
      </c>
      <c r="E54" s="391"/>
      <c r="F54" s="293"/>
      <c r="G54" s="295"/>
      <c r="H54" s="295"/>
      <c r="I54" s="295"/>
      <c r="J54" s="204">
        <v>0</v>
      </c>
      <c r="K54" s="204">
        <v>1</v>
      </c>
      <c r="L54" s="204">
        <v>1</v>
      </c>
      <c r="M54" s="204">
        <v>0</v>
      </c>
      <c r="N54" s="204">
        <v>0</v>
      </c>
      <c r="O54" s="204">
        <v>0</v>
      </c>
      <c r="P54" s="204">
        <v>0</v>
      </c>
      <c r="Q54" s="204">
        <v>0</v>
      </c>
      <c r="R54" s="204">
        <v>0</v>
      </c>
      <c r="S54" s="204">
        <v>0</v>
      </c>
      <c r="T54" s="204">
        <v>0</v>
      </c>
      <c r="U54" s="204">
        <v>0</v>
      </c>
      <c r="V54" s="204">
        <v>0</v>
      </c>
      <c r="W54" s="204">
        <v>0</v>
      </c>
      <c r="X54" s="204">
        <v>0</v>
      </c>
      <c r="Y54" s="204">
        <v>0</v>
      </c>
      <c r="Z54" s="204">
        <v>0</v>
      </c>
      <c r="AA54" s="204">
        <v>0</v>
      </c>
      <c r="AB54" s="204">
        <v>0</v>
      </c>
      <c r="AC54" s="204">
        <v>0</v>
      </c>
      <c r="AD54" s="204">
        <v>0</v>
      </c>
      <c r="AE54" s="204">
        <v>0</v>
      </c>
      <c r="AF54" s="204">
        <v>0</v>
      </c>
      <c r="AG54" s="204">
        <v>0</v>
      </c>
      <c r="AH54" s="204">
        <v>0</v>
      </c>
      <c r="AI54" s="204">
        <v>0</v>
      </c>
      <c r="AJ54" s="204">
        <v>0</v>
      </c>
      <c r="AK54" s="204">
        <v>0</v>
      </c>
      <c r="AL54" s="204">
        <v>0</v>
      </c>
      <c r="AM54" s="204">
        <v>1</v>
      </c>
      <c r="AN54" s="204">
        <v>0</v>
      </c>
      <c r="AO54" s="204">
        <v>0</v>
      </c>
      <c r="AP54" s="204">
        <v>0</v>
      </c>
      <c r="AQ54" s="204">
        <v>1</v>
      </c>
      <c r="AR54" s="204">
        <v>1</v>
      </c>
      <c r="AS54" s="204">
        <v>1</v>
      </c>
      <c r="AT54" s="204">
        <v>1</v>
      </c>
      <c r="AU54" s="204">
        <v>1</v>
      </c>
      <c r="AV54" s="204">
        <v>1</v>
      </c>
      <c r="AW54" s="204">
        <v>0</v>
      </c>
      <c r="AX54" s="204">
        <v>1</v>
      </c>
      <c r="AY54" s="204">
        <v>1</v>
      </c>
      <c r="AZ54" s="250">
        <v>1</v>
      </c>
      <c r="BA54" s="204">
        <v>1</v>
      </c>
      <c r="BB54" s="204">
        <v>1</v>
      </c>
      <c r="BC54" s="204">
        <v>1</v>
      </c>
      <c r="BD54" s="204">
        <v>1</v>
      </c>
      <c r="BE54" s="204">
        <v>1</v>
      </c>
      <c r="BF54" s="204">
        <v>1</v>
      </c>
      <c r="BG54" s="204">
        <v>1</v>
      </c>
      <c r="BH54" s="204">
        <v>1</v>
      </c>
      <c r="BI54" s="204">
        <v>1</v>
      </c>
      <c r="BJ54" s="204">
        <v>1</v>
      </c>
      <c r="BK54" s="204">
        <v>1</v>
      </c>
      <c r="BL54" s="204">
        <v>1</v>
      </c>
      <c r="BM54" s="204">
        <v>1</v>
      </c>
      <c r="BN54" s="204">
        <v>1</v>
      </c>
      <c r="BO54" s="204">
        <v>1</v>
      </c>
      <c r="BP54" s="204">
        <v>1</v>
      </c>
      <c r="BQ54" s="204">
        <v>1</v>
      </c>
      <c r="BR54" s="204">
        <v>1</v>
      </c>
      <c r="BS54" s="204">
        <v>1</v>
      </c>
      <c r="BT54" s="204">
        <v>1</v>
      </c>
      <c r="BU54" s="204">
        <v>1</v>
      </c>
      <c r="BV54" s="204">
        <v>1</v>
      </c>
      <c r="BW54" s="204">
        <v>1</v>
      </c>
      <c r="BX54" s="204">
        <v>1</v>
      </c>
      <c r="BY54" s="204">
        <v>1</v>
      </c>
      <c r="BZ54" s="204">
        <v>1</v>
      </c>
      <c r="CA54" s="204">
        <v>1</v>
      </c>
      <c r="CB54" s="204">
        <v>1</v>
      </c>
      <c r="CC54" s="204">
        <v>0</v>
      </c>
      <c r="CD54" s="204">
        <v>0</v>
      </c>
      <c r="CE54" s="204">
        <v>0</v>
      </c>
      <c r="CF54" s="204">
        <v>1</v>
      </c>
      <c r="CG54" s="204">
        <v>1</v>
      </c>
      <c r="CH54" s="204">
        <v>1</v>
      </c>
      <c r="CI54" s="204">
        <v>1</v>
      </c>
      <c r="CJ54" s="204">
        <v>1</v>
      </c>
      <c r="CK54" s="204">
        <v>1</v>
      </c>
      <c r="CL54" s="204">
        <v>1</v>
      </c>
      <c r="CM54" s="204">
        <v>1</v>
      </c>
      <c r="CN54" s="204">
        <v>1</v>
      </c>
      <c r="CO54" s="204">
        <v>1</v>
      </c>
      <c r="CP54" s="204">
        <v>1</v>
      </c>
      <c r="CQ54" s="204">
        <v>1</v>
      </c>
      <c r="CR54" s="204">
        <v>1</v>
      </c>
      <c r="CS54" s="204">
        <v>1</v>
      </c>
      <c r="CT54" s="204">
        <v>1</v>
      </c>
      <c r="CU54" s="204">
        <v>1</v>
      </c>
      <c r="CV54" s="204">
        <v>1</v>
      </c>
      <c r="CW54" s="204">
        <v>1</v>
      </c>
      <c r="CX54" s="204">
        <v>0</v>
      </c>
      <c r="CY54" s="204">
        <v>0</v>
      </c>
      <c r="CZ54" s="204">
        <v>0</v>
      </c>
      <c r="DA54" s="204">
        <v>0</v>
      </c>
      <c r="DB54" s="204">
        <v>0</v>
      </c>
      <c r="DC54" s="204">
        <v>0</v>
      </c>
      <c r="DD54" s="204">
        <v>0</v>
      </c>
      <c r="DE54" s="204">
        <v>0</v>
      </c>
      <c r="DF54" s="204">
        <v>0</v>
      </c>
      <c r="DG54" s="204">
        <v>0</v>
      </c>
      <c r="DH54" s="204">
        <v>0</v>
      </c>
      <c r="DI54" s="204">
        <v>0</v>
      </c>
      <c r="DJ54" s="204">
        <v>0</v>
      </c>
      <c r="DK54" s="204">
        <v>0</v>
      </c>
      <c r="DL54" s="204">
        <v>0</v>
      </c>
      <c r="DM54" s="204">
        <v>0</v>
      </c>
      <c r="DN54" s="204">
        <v>0</v>
      </c>
      <c r="DO54" s="204">
        <v>1</v>
      </c>
      <c r="DP54" s="204">
        <v>1</v>
      </c>
      <c r="DQ54" s="204">
        <v>1</v>
      </c>
      <c r="DR54" s="204">
        <v>1</v>
      </c>
      <c r="DS54" s="204">
        <v>1</v>
      </c>
      <c r="DT54" s="204">
        <v>1</v>
      </c>
      <c r="DU54" s="204">
        <v>1</v>
      </c>
      <c r="DV54" s="204">
        <v>1</v>
      </c>
      <c r="DW54" s="204">
        <v>1</v>
      </c>
      <c r="DX54" s="204">
        <v>1</v>
      </c>
      <c r="DY54" s="204">
        <v>1</v>
      </c>
      <c r="DZ54" s="204">
        <v>1</v>
      </c>
      <c r="EA54" s="204">
        <v>1</v>
      </c>
      <c r="EB54" s="204">
        <v>1</v>
      </c>
      <c r="EC54" s="204">
        <v>1</v>
      </c>
      <c r="ED54" s="204">
        <v>1</v>
      </c>
      <c r="EE54" s="204">
        <v>1</v>
      </c>
      <c r="EF54" s="204">
        <v>1</v>
      </c>
      <c r="EG54" s="204">
        <v>1</v>
      </c>
      <c r="EH54" s="204">
        <v>1</v>
      </c>
      <c r="EI54" s="204">
        <v>1</v>
      </c>
      <c r="EJ54" s="204">
        <v>1</v>
      </c>
      <c r="EK54" s="204">
        <v>1</v>
      </c>
      <c r="EL54" s="204">
        <v>1</v>
      </c>
      <c r="EM54" s="204">
        <v>1</v>
      </c>
      <c r="EN54" s="204">
        <v>1</v>
      </c>
      <c r="EO54" s="204">
        <v>1</v>
      </c>
      <c r="EP54" s="204">
        <v>1</v>
      </c>
    </row>
    <row r="55" spans="1:146" ht="21" customHeight="1" x14ac:dyDescent="0.25">
      <c r="A55" s="295"/>
      <c r="B55" s="319"/>
      <c r="C55" s="331"/>
      <c r="D55" s="64" t="s">
        <v>803</v>
      </c>
      <c r="E55" s="391"/>
      <c r="F55" s="295"/>
      <c r="G55" s="295"/>
      <c r="H55" s="295"/>
      <c r="I55" s="295"/>
      <c r="J55" s="204">
        <v>0</v>
      </c>
      <c r="K55" s="204">
        <v>1</v>
      </c>
      <c r="L55" s="204">
        <v>1</v>
      </c>
      <c r="M55" s="204">
        <v>1</v>
      </c>
      <c r="N55" s="204">
        <v>1</v>
      </c>
      <c r="O55" s="204">
        <v>1</v>
      </c>
      <c r="P55" s="204">
        <v>1</v>
      </c>
      <c r="Q55" s="204">
        <v>1</v>
      </c>
      <c r="R55" s="204">
        <v>1</v>
      </c>
      <c r="S55" s="204">
        <v>1</v>
      </c>
      <c r="T55" s="204">
        <v>1</v>
      </c>
      <c r="U55" s="204">
        <v>1</v>
      </c>
      <c r="V55" s="204">
        <v>1</v>
      </c>
      <c r="W55" s="204">
        <v>1</v>
      </c>
      <c r="X55" s="204">
        <v>1</v>
      </c>
      <c r="Y55" s="204">
        <v>1</v>
      </c>
      <c r="Z55" s="204">
        <v>1</v>
      </c>
      <c r="AA55" s="204">
        <v>1</v>
      </c>
      <c r="AB55" s="204">
        <v>1</v>
      </c>
      <c r="AC55" s="204">
        <v>1</v>
      </c>
      <c r="AD55" s="204">
        <v>1</v>
      </c>
      <c r="AE55" s="204">
        <v>1</v>
      </c>
      <c r="AF55" s="204">
        <v>1</v>
      </c>
      <c r="AG55" s="204">
        <v>1</v>
      </c>
      <c r="AH55" s="204">
        <v>1</v>
      </c>
      <c r="AI55" s="204">
        <v>1</v>
      </c>
      <c r="AJ55" s="204">
        <v>1</v>
      </c>
      <c r="AK55" s="204">
        <v>1</v>
      </c>
      <c r="AL55" s="204">
        <v>1</v>
      </c>
      <c r="AM55" s="204">
        <v>1</v>
      </c>
      <c r="AN55" s="204">
        <v>1</v>
      </c>
      <c r="AO55" s="204">
        <v>1</v>
      </c>
      <c r="AP55" s="204">
        <v>1</v>
      </c>
      <c r="AQ55" s="204">
        <v>1</v>
      </c>
      <c r="AR55" s="204">
        <v>1</v>
      </c>
      <c r="AS55" s="204">
        <v>1</v>
      </c>
      <c r="AT55" s="204">
        <v>1</v>
      </c>
      <c r="AU55" s="204">
        <v>1</v>
      </c>
      <c r="AV55" s="204">
        <v>1</v>
      </c>
      <c r="AW55" s="204">
        <v>1</v>
      </c>
      <c r="AX55" s="204">
        <v>1</v>
      </c>
      <c r="AY55" s="204">
        <v>1</v>
      </c>
      <c r="AZ55" s="250">
        <v>1</v>
      </c>
      <c r="BA55" s="204">
        <v>1</v>
      </c>
      <c r="BB55" s="204">
        <v>1</v>
      </c>
      <c r="BC55" s="204">
        <v>0</v>
      </c>
      <c r="BD55" s="204">
        <v>1</v>
      </c>
      <c r="BE55" s="204">
        <v>1</v>
      </c>
      <c r="BF55" s="204">
        <v>1</v>
      </c>
      <c r="BG55" s="204">
        <v>1</v>
      </c>
      <c r="BH55" s="204">
        <v>1</v>
      </c>
      <c r="BI55" s="204">
        <v>1</v>
      </c>
      <c r="BJ55" s="204">
        <v>1</v>
      </c>
      <c r="BK55" s="204">
        <v>1</v>
      </c>
      <c r="BL55" s="204">
        <v>1</v>
      </c>
      <c r="BM55" s="204">
        <v>1</v>
      </c>
      <c r="BN55" s="204">
        <v>1</v>
      </c>
      <c r="BO55" s="204">
        <v>1</v>
      </c>
      <c r="BP55" s="204">
        <v>1</v>
      </c>
      <c r="BQ55" s="204">
        <v>1</v>
      </c>
      <c r="BR55" s="204">
        <v>1</v>
      </c>
      <c r="BS55" s="204">
        <v>1</v>
      </c>
      <c r="BT55" s="204">
        <v>1</v>
      </c>
      <c r="BU55" s="204">
        <v>1</v>
      </c>
      <c r="BV55" s="204">
        <v>1</v>
      </c>
      <c r="BW55" s="204">
        <v>1</v>
      </c>
      <c r="BX55" s="204">
        <v>1</v>
      </c>
      <c r="BY55" s="204">
        <v>1</v>
      </c>
      <c r="BZ55" s="204">
        <v>1</v>
      </c>
      <c r="CA55" s="204">
        <v>1</v>
      </c>
      <c r="CB55" s="204">
        <v>1</v>
      </c>
      <c r="CC55" s="204">
        <v>1</v>
      </c>
      <c r="CD55" s="204">
        <v>1</v>
      </c>
      <c r="CE55" s="204">
        <v>1</v>
      </c>
      <c r="CF55" s="204">
        <v>1</v>
      </c>
      <c r="CG55" s="204">
        <v>1</v>
      </c>
      <c r="CH55" s="204">
        <v>1</v>
      </c>
      <c r="CI55" s="204">
        <v>1</v>
      </c>
      <c r="CJ55" s="204">
        <v>1</v>
      </c>
      <c r="CK55" s="204">
        <v>1</v>
      </c>
      <c r="CL55" s="204">
        <v>1</v>
      </c>
      <c r="CM55" s="204">
        <v>1</v>
      </c>
      <c r="CN55" s="204">
        <v>1</v>
      </c>
      <c r="CO55" s="204">
        <v>1</v>
      </c>
      <c r="CP55" s="204">
        <v>1</v>
      </c>
      <c r="CQ55" s="204">
        <v>1</v>
      </c>
      <c r="CR55" s="204">
        <v>1</v>
      </c>
      <c r="CS55" s="204">
        <v>1</v>
      </c>
      <c r="CT55" s="204">
        <v>1</v>
      </c>
      <c r="CU55" s="204">
        <v>1</v>
      </c>
      <c r="CV55" s="204">
        <v>1</v>
      </c>
      <c r="CW55" s="204">
        <v>1</v>
      </c>
      <c r="CX55" s="204">
        <v>1</v>
      </c>
      <c r="CY55" s="204">
        <v>1</v>
      </c>
      <c r="CZ55" s="204">
        <v>1</v>
      </c>
      <c r="DA55" s="204">
        <v>1</v>
      </c>
      <c r="DB55" s="204">
        <v>1</v>
      </c>
      <c r="DC55" s="204">
        <v>1</v>
      </c>
      <c r="DD55" s="204">
        <v>1</v>
      </c>
      <c r="DE55" s="204">
        <v>1</v>
      </c>
      <c r="DF55" s="204">
        <v>1</v>
      </c>
      <c r="DG55" s="204">
        <v>1</v>
      </c>
      <c r="DH55" s="204">
        <v>1</v>
      </c>
      <c r="DI55" s="204">
        <v>1</v>
      </c>
      <c r="DJ55" s="204">
        <v>1</v>
      </c>
      <c r="DK55" s="204">
        <v>1</v>
      </c>
      <c r="DL55" s="204">
        <v>0</v>
      </c>
      <c r="DM55" s="204">
        <v>1</v>
      </c>
      <c r="DN55" s="204">
        <v>1</v>
      </c>
      <c r="DO55" s="204">
        <v>1</v>
      </c>
      <c r="DP55" s="204">
        <v>1</v>
      </c>
      <c r="DQ55" s="204">
        <v>1</v>
      </c>
      <c r="DR55" s="204">
        <v>1</v>
      </c>
      <c r="DS55" s="204">
        <v>1</v>
      </c>
      <c r="DT55" s="204">
        <v>1</v>
      </c>
      <c r="DU55" s="204">
        <v>1</v>
      </c>
      <c r="DV55" s="204">
        <v>1</v>
      </c>
      <c r="DW55" s="204">
        <v>1</v>
      </c>
      <c r="DX55" s="204">
        <v>1</v>
      </c>
      <c r="DY55" s="204">
        <v>1</v>
      </c>
      <c r="DZ55" s="204">
        <v>1</v>
      </c>
      <c r="EA55" s="204">
        <v>1</v>
      </c>
      <c r="EB55" s="204">
        <v>1</v>
      </c>
      <c r="EC55" s="204">
        <v>1</v>
      </c>
      <c r="ED55" s="204">
        <v>1</v>
      </c>
      <c r="EE55" s="204">
        <v>1</v>
      </c>
      <c r="EF55" s="204">
        <v>1</v>
      </c>
      <c r="EG55" s="204">
        <v>1</v>
      </c>
      <c r="EH55" s="204">
        <v>1</v>
      </c>
      <c r="EI55" s="204">
        <v>1</v>
      </c>
      <c r="EJ55" s="204">
        <v>1</v>
      </c>
      <c r="EK55" s="204">
        <v>1</v>
      </c>
      <c r="EL55" s="204">
        <v>1</v>
      </c>
      <c r="EM55" s="204">
        <v>1</v>
      </c>
      <c r="EN55" s="204">
        <v>1</v>
      </c>
      <c r="EO55" s="204">
        <v>1</v>
      </c>
      <c r="EP55" s="204">
        <v>1</v>
      </c>
    </row>
    <row r="56" spans="1:146" ht="24" x14ac:dyDescent="0.25">
      <c r="A56" s="295"/>
      <c r="B56" s="319"/>
      <c r="C56" s="331"/>
      <c r="D56" s="46" t="s">
        <v>476</v>
      </c>
      <c r="E56" s="391"/>
      <c r="F56" s="295"/>
      <c r="G56" s="295"/>
      <c r="H56" s="295"/>
      <c r="I56" s="295"/>
      <c r="J56" s="204">
        <v>1</v>
      </c>
      <c r="K56" s="204">
        <v>1</v>
      </c>
      <c r="L56" s="204">
        <v>1</v>
      </c>
      <c r="M56" s="204">
        <v>1</v>
      </c>
      <c r="N56" s="204">
        <v>1</v>
      </c>
      <c r="O56" s="204">
        <v>1</v>
      </c>
      <c r="P56" s="204">
        <v>1</v>
      </c>
      <c r="Q56" s="204">
        <v>1</v>
      </c>
      <c r="R56" s="204">
        <v>1</v>
      </c>
      <c r="S56" s="204">
        <v>1</v>
      </c>
      <c r="T56" s="204">
        <v>1</v>
      </c>
      <c r="U56" s="204">
        <v>1</v>
      </c>
      <c r="V56" s="204">
        <v>1</v>
      </c>
      <c r="W56" s="204">
        <v>1</v>
      </c>
      <c r="X56" s="204">
        <v>1</v>
      </c>
      <c r="Y56" s="204">
        <v>1</v>
      </c>
      <c r="Z56" s="204">
        <v>1</v>
      </c>
      <c r="AA56" s="204">
        <v>1</v>
      </c>
      <c r="AB56" s="204">
        <v>1</v>
      </c>
      <c r="AC56" s="204">
        <v>1</v>
      </c>
      <c r="AD56" s="204">
        <v>1</v>
      </c>
      <c r="AE56" s="204">
        <v>1</v>
      </c>
      <c r="AF56" s="204">
        <v>1</v>
      </c>
      <c r="AG56" s="204">
        <v>1</v>
      </c>
      <c r="AH56" s="204">
        <v>1</v>
      </c>
      <c r="AI56" s="204">
        <v>1</v>
      </c>
      <c r="AJ56" s="204">
        <v>1</v>
      </c>
      <c r="AK56" s="204">
        <v>1</v>
      </c>
      <c r="AL56" s="204">
        <v>1</v>
      </c>
      <c r="AM56" s="204">
        <v>1</v>
      </c>
      <c r="AN56" s="204">
        <v>1</v>
      </c>
      <c r="AO56" s="204">
        <v>1</v>
      </c>
      <c r="AP56" s="204">
        <v>1</v>
      </c>
      <c r="AQ56" s="204">
        <v>1</v>
      </c>
      <c r="AR56" s="204">
        <v>1</v>
      </c>
      <c r="AS56" s="204">
        <v>1</v>
      </c>
      <c r="AT56" s="204">
        <v>1</v>
      </c>
      <c r="AU56" s="204">
        <v>1</v>
      </c>
      <c r="AV56" s="204">
        <v>1</v>
      </c>
      <c r="AW56" s="204">
        <v>1</v>
      </c>
      <c r="AX56" s="204">
        <v>1</v>
      </c>
      <c r="AY56" s="204">
        <v>1</v>
      </c>
      <c r="AZ56" s="250">
        <v>1</v>
      </c>
      <c r="BA56" s="204">
        <v>1</v>
      </c>
      <c r="BB56" s="204">
        <v>1</v>
      </c>
      <c r="BC56" s="204">
        <v>0</v>
      </c>
      <c r="BD56" s="204">
        <v>1</v>
      </c>
      <c r="BE56" s="204">
        <v>1</v>
      </c>
      <c r="BF56" s="204">
        <v>1</v>
      </c>
      <c r="BG56" s="204">
        <v>1</v>
      </c>
      <c r="BH56" s="204">
        <v>1</v>
      </c>
      <c r="BI56" s="204">
        <v>1</v>
      </c>
      <c r="BJ56" s="204">
        <v>1</v>
      </c>
      <c r="BK56" s="204">
        <v>1</v>
      </c>
      <c r="BL56" s="204">
        <v>1</v>
      </c>
      <c r="BM56" s="204">
        <v>1</v>
      </c>
      <c r="BN56" s="204">
        <v>1</v>
      </c>
      <c r="BO56" s="204">
        <v>1</v>
      </c>
      <c r="BP56" s="204">
        <v>1</v>
      </c>
      <c r="BQ56" s="204">
        <v>1</v>
      </c>
      <c r="BR56" s="204">
        <v>1</v>
      </c>
      <c r="BS56" s="204">
        <v>1</v>
      </c>
      <c r="BT56" s="204">
        <v>1</v>
      </c>
      <c r="BU56" s="204">
        <v>1</v>
      </c>
      <c r="BV56" s="204">
        <v>1</v>
      </c>
      <c r="BW56" s="204">
        <v>1</v>
      </c>
      <c r="BX56" s="204">
        <v>1</v>
      </c>
      <c r="BY56" s="204">
        <v>1</v>
      </c>
      <c r="BZ56" s="204">
        <v>1</v>
      </c>
      <c r="CA56" s="204">
        <v>1</v>
      </c>
      <c r="CB56" s="204">
        <v>1</v>
      </c>
      <c r="CC56" s="204">
        <v>1</v>
      </c>
      <c r="CD56" s="204">
        <v>1</v>
      </c>
      <c r="CE56" s="204">
        <v>1</v>
      </c>
      <c r="CF56" s="204">
        <v>1</v>
      </c>
      <c r="CG56" s="204">
        <v>1</v>
      </c>
      <c r="CH56" s="204">
        <v>1</v>
      </c>
      <c r="CI56" s="204">
        <v>1</v>
      </c>
      <c r="CJ56" s="204">
        <v>1</v>
      </c>
      <c r="CK56" s="204">
        <v>1</v>
      </c>
      <c r="CL56" s="204">
        <v>1</v>
      </c>
      <c r="CM56" s="204">
        <v>1</v>
      </c>
      <c r="CN56" s="204">
        <v>1</v>
      </c>
      <c r="CO56" s="204">
        <v>1</v>
      </c>
      <c r="CP56" s="204">
        <v>1</v>
      </c>
      <c r="CQ56" s="204">
        <v>1</v>
      </c>
      <c r="CR56" s="204">
        <v>1</v>
      </c>
      <c r="CS56" s="204">
        <v>1</v>
      </c>
      <c r="CT56" s="204">
        <v>1</v>
      </c>
      <c r="CU56" s="204">
        <v>1</v>
      </c>
      <c r="CV56" s="204">
        <v>1</v>
      </c>
      <c r="CW56" s="204">
        <v>1</v>
      </c>
      <c r="CX56" s="204">
        <v>1</v>
      </c>
      <c r="CY56" s="204">
        <v>1</v>
      </c>
      <c r="CZ56" s="204">
        <v>1</v>
      </c>
      <c r="DA56" s="204">
        <v>1</v>
      </c>
      <c r="DB56" s="204">
        <v>1</v>
      </c>
      <c r="DC56" s="204">
        <v>1</v>
      </c>
      <c r="DD56" s="204">
        <v>1</v>
      </c>
      <c r="DE56" s="204">
        <v>1</v>
      </c>
      <c r="DF56" s="204">
        <v>1</v>
      </c>
      <c r="DG56" s="204">
        <v>1</v>
      </c>
      <c r="DH56" s="204">
        <v>1</v>
      </c>
      <c r="DI56" s="204">
        <v>1</v>
      </c>
      <c r="DJ56" s="204">
        <v>1</v>
      </c>
      <c r="DK56" s="204">
        <v>1</v>
      </c>
      <c r="DL56" s="204">
        <v>1</v>
      </c>
      <c r="DM56" s="204">
        <v>1</v>
      </c>
      <c r="DN56" s="204">
        <v>1</v>
      </c>
      <c r="DO56" s="204">
        <v>1</v>
      </c>
      <c r="DP56" s="204">
        <v>1</v>
      </c>
      <c r="DQ56" s="204">
        <v>1</v>
      </c>
      <c r="DR56" s="204">
        <v>1</v>
      </c>
      <c r="DS56" s="204">
        <v>1</v>
      </c>
      <c r="DT56" s="204">
        <v>1</v>
      </c>
      <c r="DU56" s="204">
        <v>1</v>
      </c>
      <c r="DV56" s="204">
        <v>1</v>
      </c>
      <c r="DW56" s="204">
        <v>1</v>
      </c>
      <c r="DX56" s="204">
        <v>1</v>
      </c>
      <c r="DY56" s="204">
        <v>1</v>
      </c>
      <c r="DZ56" s="204">
        <v>1</v>
      </c>
      <c r="EA56" s="204">
        <v>1</v>
      </c>
      <c r="EB56" s="204">
        <v>1</v>
      </c>
      <c r="EC56" s="204">
        <v>1</v>
      </c>
      <c r="ED56" s="204">
        <v>1</v>
      </c>
      <c r="EE56" s="204">
        <v>1</v>
      </c>
      <c r="EF56" s="204">
        <v>1</v>
      </c>
      <c r="EG56" s="204">
        <v>1</v>
      </c>
      <c r="EH56" s="204">
        <v>1</v>
      </c>
      <c r="EI56" s="204">
        <v>1</v>
      </c>
      <c r="EJ56" s="204">
        <v>1</v>
      </c>
      <c r="EK56" s="204">
        <v>1</v>
      </c>
      <c r="EL56" s="204">
        <v>1</v>
      </c>
      <c r="EM56" s="204">
        <v>1</v>
      </c>
      <c r="EN56" s="204">
        <v>1</v>
      </c>
      <c r="EO56" s="204">
        <v>1</v>
      </c>
      <c r="EP56" s="204">
        <v>1</v>
      </c>
    </row>
    <row r="57" spans="1:146" ht="27.75" customHeight="1" x14ac:dyDescent="0.25">
      <c r="A57" s="295"/>
      <c r="B57" s="320"/>
      <c r="C57" s="332"/>
      <c r="D57" s="64" t="s">
        <v>802</v>
      </c>
      <c r="E57" s="392"/>
      <c r="F57" s="294"/>
      <c r="G57" s="294"/>
      <c r="H57" s="294"/>
      <c r="I57" s="294"/>
      <c r="J57" s="204">
        <v>1</v>
      </c>
      <c r="K57" s="204">
        <v>1</v>
      </c>
      <c r="L57" s="204">
        <v>1</v>
      </c>
      <c r="M57" s="204">
        <v>1</v>
      </c>
      <c r="N57" s="204">
        <v>1</v>
      </c>
      <c r="O57" s="204">
        <v>1</v>
      </c>
      <c r="P57" s="204">
        <v>1</v>
      </c>
      <c r="Q57" s="204">
        <v>1</v>
      </c>
      <c r="R57" s="204">
        <v>1</v>
      </c>
      <c r="S57" s="204">
        <v>1</v>
      </c>
      <c r="T57" s="204">
        <v>1</v>
      </c>
      <c r="U57" s="204">
        <v>1</v>
      </c>
      <c r="V57" s="204">
        <v>1</v>
      </c>
      <c r="W57" s="204">
        <v>1</v>
      </c>
      <c r="X57" s="204">
        <v>1</v>
      </c>
      <c r="Y57" s="204">
        <v>1</v>
      </c>
      <c r="Z57" s="204">
        <v>1</v>
      </c>
      <c r="AA57" s="204">
        <v>1</v>
      </c>
      <c r="AB57" s="204">
        <v>1</v>
      </c>
      <c r="AC57" s="204">
        <v>1</v>
      </c>
      <c r="AD57" s="204">
        <v>1</v>
      </c>
      <c r="AE57" s="204">
        <v>1</v>
      </c>
      <c r="AF57" s="204">
        <v>1</v>
      </c>
      <c r="AG57" s="204">
        <v>1</v>
      </c>
      <c r="AH57" s="204">
        <v>1</v>
      </c>
      <c r="AI57" s="204">
        <v>1</v>
      </c>
      <c r="AJ57" s="204">
        <v>1</v>
      </c>
      <c r="AK57" s="204">
        <v>1</v>
      </c>
      <c r="AL57" s="204">
        <v>1</v>
      </c>
      <c r="AM57" s="204">
        <v>1</v>
      </c>
      <c r="AN57" s="204">
        <v>1</v>
      </c>
      <c r="AO57" s="204">
        <v>1</v>
      </c>
      <c r="AP57" s="204">
        <v>1</v>
      </c>
      <c r="AQ57" s="204">
        <v>1</v>
      </c>
      <c r="AR57" s="204">
        <v>1</v>
      </c>
      <c r="AS57" s="204">
        <v>1</v>
      </c>
      <c r="AT57" s="204">
        <v>1</v>
      </c>
      <c r="AU57" s="204">
        <v>1</v>
      </c>
      <c r="AV57" s="204">
        <v>1</v>
      </c>
      <c r="AW57" s="204">
        <v>1</v>
      </c>
      <c r="AX57" s="204">
        <v>1</v>
      </c>
      <c r="AY57" s="204">
        <v>1</v>
      </c>
      <c r="AZ57" s="250">
        <v>1</v>
      </c>
      <c r="BA57" s="204">
        <v>1</v>
      </c>
      <c r="BB57" s="204">
        <v>1</v>
      </c>
      <c r="BC57" s="204">
        <v>0</v>
      </c>
      <c r="BD57" s="204">
        <v>1</v>
      </c>
      <c r="BE57" s="204">
        <v>1</v>
      </c>
      <c r="BF57" s="204">
        <v>1</v>
      </c>
      <c r="BG57" s="204">
        <v>1</v>
      </c>
      <c r="BH57" s="204">
        <v>1</v>
      </c>
      <c r="BI57" s="204">
        <v>1</v>
      </c>
      <c r="BJ57" s="204">
        <v>1</v>
      </c>
      <c r="BK57" s="204">
        <v>1</v>
      </c>
      <c r="BL57" s="204">
        <v>1</v>
      </c>
      <c r="BM57" s="204">
        <v>1</v>
      </c>
      <c r="BN57" s="204">
        <v>1</v>
      </c>
      <c r="BO57" s="204">
        <v>1</v>
      </c>
      <c r="BP57" s="204">
        <v>1</v>
      </c>
      <c r="BQ57" s="204">
        <v>1</v>
      </c>
      <c r="BR57" s="204">
        <v>1</v>
      </c>
      <c r="BS57" s="204">
        <v>1</v>
      </c>
      <c r="BT57" s="204">
        <v>1</v>
      </c>
      <c r="BU57" s="204">
        <v>1</v>
      </c>
      <c r="BV57" s="204">
        <v>1</v>
      </c>
      <c r="BW57" s="204">
        <v>1</v>
      </c>
      <c r="BX57" s="204">
        <v>1</v>
      </c>
      <c r="BY57" s="204">
        <v>1</v>
      </c>
      <c r="BZ57" s="204">
        <v>1</v>
      </c>
      <c r="CA57" s="204">
        <v>1</v>
      </c>
      <c r="CB57" s="204">
        <v>1</v>
      </c>
      <c r="CC57" s="204">
        <v>1</v>
      </c>
      <c r="CD57" s="204">
        <v>1</v>
      </c>
      <c r="CE57" s="204">
        <v>1</v>
      </c>
      <c r="CF57" s="204">
        <v>1</v>
      </c>
      <c r="CG57" s="204">
        <v>1</v>
      </c>
      <c r="CH57" s="204">
        <v>1</v>
      </c>
      <c r="CI57" s="204">
        <v>1</v>
      </c>
      <c r="CJ57" s="204">
        <v>1</v>
      </c>
      <c r="CK57" s="204">
        <v>1</v>
      </c>
      <c r="CL57" s="204">
        <v>1</v>
      </c>
      <c r="CM57" s="204">
        <v>1</v>
      </c>
      <c r="CN57" s="204">
        <v>1</v>
      </c>
      <c r="CO57" s="204">
        <v>1</v>
      </c>
      <c r="CP57" s="204">
        <v>1</v>
      </c>
      <c r="CQ57" s="204">
        <v>1</v>
      </c>
      <c r="CR57" s="204">
        <v>1</v>
      </c>
      <c r="CS57" s="204">
        <v>1</v>
      </c>
      <c r="CT57" s="204">
        <v>1</v>
      </c>
      <c r="CU57" s="204">
        <v>1</v>
      </c>
      <c r="CV57" s="204">
        <v>1</v>
      </c>
      <c r="CW57" s="204">
        <v>1</v>
      </c>
      <c r="CX57" s="204">
        <v>1</v>
      </c>
      <c r="CY57" s="204">
        <v>1</v>
      </c>
      <c r="CZ57" s="204">
        <v>1</v>
      </c>
      <c r="DA57" s="204">
        <v>1</v>
      </c>
      <c r="DB57" s="204">
        <v>1</v>
      </c>
      <c r="DC57" s="204">
        <v>1</v>
      </c>
      <c r="DD57" s="204">
        <v>1</v>
      </c>
      <c r="DE57" s="204">
        <v>1</v>
      </c>
      <c r="DF57" s="204">
        <v>1</v>
      </c>
      <c r="DG57" s="204">
        <v>1</v>
      </c>
      <c r="DH57" s="204">
        <v>1</v>
      </c>
      <c r="DI57" s="204">
        <v>1</v>
      </c>
      <c r="DJ57" s="204">
        <v>1</v>
      </c>
      <c r="DK57" s="204">
        <v>1</v>
      </c>
      <c r="DL57" s="204">
        <v>1</v>
      </c>
      <c r="DM57" s="204">
        <v>1</v>
      </c>
      <c r="DN57" s="204">
        <v>1</v>
      </c>
      <c r="DO57" s="204">
        <v>1</v>
      </c>
      <c r="DP57" s="204">
        <v>1</v>
      </c>
      <c r="DQ57" s="204">
        <v>1</v>
      </c>
      <c r="DR57" s="204">
        <v>1</v>
      </c>
      <c r="DS57" s="204">
        <v>1</v>
      </c>
      <c r="DT57" s="204">
        <v>1</v>
      </c>
      <c r="DU57" s="204">
        <v>1</v>
      </c>
      <c r="DV57" s="204">
        <v>1</v>
      </c>
      <c r="DW57" s="204">
        <v>1</v>
      </c>
      <c r="DX57" s="204">
        <v>1</v>
      </c>
      <c r="DY57" s="204">
        <v>1</v>
      </c>
      <c r="DZ57" s="204">
        <v>1</v>
      </c>
      <c r="EA57" s="204">
        <v>1</v>
      </c>
      <c r="EB57" s="204">
        <v>1</v>
      </c>
      <c r="EC57" s="204">
        <v>1</v>
      </c>
      <c r="ED57" s="204">
        <v>1</v>
      </c>
      <c r="EE57" s="204">
        <v>1</v>
      </c>
      <c r="EF57" s="204">
        <v>1</v>
      </c>
      <c r="EG57" s="204">
        <v>1</v>
      </c>
      <c r="EH57" s="204">
        <v>1</v>
      </c>
      <c r="EI57" s="204">
        <v>1</v>
      </c>
      <c r="EJ57" s="204">
        <v>1</v>
      </c>
      <c r="EK57" s="204">
        <v>1</v>
      </c>
      <c r="EL57" s="204">
        <v>1</v>
      </c>
      <c r="EM57" s="204">
        <v>1</v>
      </c>
      <c r="EN57" s="204">
        <v>1</v>
      </c>
      <c r="EO57" s="204">
        <v>1</v>
      </c>
      <c r="EP57" s="204">
        <v>1</v>
      </c>
    </row>
    <row r="58" spans="1:146" s="23" customFormat="1" ht="10.5" customHeight="1" x14ac:dyDescent="0.25">
      <c r="A58" s="295"/>
      <c r="B58" s="42"/>
      <c r="C58" s="43"/>
      <c r="D58" s="316" t="s">
        <v>53</v>
      </c>
      <c r="E58" s="336"/>
      <c r="F58" s="336"/>
      <c r="G58" s="307"/>
      <c r="H58" s="40"/>
      <c r="I58" s="40"/>
      <c r="J58" s="4">
        <f>SUM(J52:J57)</f>
        <v>4</v>
      </c>
      <c r="K58" s="4"/>
      <c r="L58" s="4"/>
      <c r="M58" s="4"/>
      <c r="N58" s="4"/>
      <c r="O58" s="4"/>
      <c r="P58" s="4"/>
      <c r="Q58" s="4"/>
      <c r="R58" s="4"/>
      <c r="S58" s="4"/>
      <c r="T58" s="4"/>
      <c r="U58" s="4"/>
      <c r="V58" s="4"/>
      <c r="W58" s="4"/>
      <c r="X58" s="4"/>
      <c r="Y58" s="4"/>
      <c r="Z58" s="4"/>
      <c r="AA58" s="4"/>
      <c r="AB58" s="4"/>
      <c r="AC58" s="4"/>
      <c r="AD58" s="4"/>
      <c r="AE58" s="4"/>
      <c r="AF58" s="16"/>
      <c r="AG58" s="16"/>
      <c r="AH58" s="16"/>
      <c r="AI58" s="16"/>
      <c r="AJ58" s="16"/>
      <c r="AK58" s="16"/>
      <c r="AL58" s="16"/>
      <c r="AM58" s="16"/>
      <c r="AN58" s="16"/>
      <c r="AO58" s="16"/>
      <c r="AP58" s="16"/>
      <c r="AQ58" s="16"/>
      <c r="AR58" s="16"/>
      <c r="AS58" s="16"/>
      <c r="AT58" s="16"/>
      <c r="AU58" s="16"/>
      <c r="AV58" s="16"/>
      <c r="AW58" s="16"/>
      <c r="AX58" s="16"/>
      <c r="AY58" s="16"/>
      <c r="AZ58" s="248"/>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row>
    <row r="59" spans="1:146" s="23" customFormat="1" ht="20.25" customHeight="1" x14ac:dyDescent="0.2">
      <c r="A59" s="294"/>
      <c r="B59" s="17" t="s">
        <v>45</v>
      </c>
      <c r="C59" s="1"/>
      <c r="D59" s="366" t="s">
        <v>804</v>
      </c>
      <c r="E59" s="367"/>
      <c r="F59" s="367"/>
      <c r="G59" s="368"/>
      <c r="H59" s="30"/>
      <c r="I59" s="106"/>
      <c r="J59" s="122">
        <f>IF(J58&gt;5,100,J58*20)</f>
        <v>80</v>
      </c>
      <c r="K59" s="111"/>
      <c r="L59" s="111"/>
      <c r="M59" s="111"/>
      <c r="N59" s="111"/>
      <c r="O59" s="111"/>
      <c r="P59" s="111"/>
      <c r="Q59" s="111"/>
      <c r="R59" s="111"/>
      <c r="S59" s="111"/>
      <c r="T59" s="4"/>
      <c r="U59" s="4"/>
      <c r="V59" s="4"/>
      <c r="W59" s="4"/>
      <c r="X59" s="4"/>
      <c r="Y59" s="4"/>
      <c r="Z59" s="4"/>
      <c r="AA59" s="4"/>
      <c r="AB59" s="4"/>
      <c r="AC59" s="4"/>
      <c r="AD59" s="4"/>
      <c r="AE59" s="4"/>
      <c r="AF59" s="16"/>
      <c r="AG59" s="16"/>
      <c r="AH59" s="16"/>
      <c r="AI59" s="16"/>
      <c r="AJ59" s="16"/>
      <c r="AK59" s="16"/>
      <c r="AL59" s="16"/>
      <c r="AM59" s="16"/>
      <c r="AN59" s="16"/>
      <c r="AO59" s="16"/>
      <c r="AP59" s="16"/>
      <c r="AQ59" s="16"/>
      <c r="AR59" s="16"/>
      <c r="AS59" s="16"/>
      <c r="AT59" s="16"/>
      <c r="AU59" s="16"/>
      <c r="AV59" s="16"/>
      <c r="AW59" s="16"/>
      <c r="AX59" s="16"/>
      <c r="AY59" s="16"/>
      <c r="AZ59" s="248"/>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row>
    <row r="60" spans="1:146" x14ac:dyDescent="0.25">
      <c r="A60" s="293" t="s">
        <v>15</v>
      </c>
      <c r="B60" s="318" t="s">
        <v>805</v>
      </c>
      <c r="C60" s="313">
        <v>0.4</v>
      </c>
      <c r="D60" s="321" t="s">
        <v>16</v>
      </c>
      <c r="E60" s="322"/>
      <c r="F60" s="322"/>
      <c r="G60" s="323"/>
      <c r="H60" s="293"/>
      <c r="I60" s="293"/>
      <c r="J60" s="33"/>
      <c r="K60" s="33"/>
      <c r="L60" s="33"/>
      <c r="M60" s="33"/>
      <c r="N60" s="33"/>
      <c r="O60" s="33"/>
      <c r="P60" s="33"/>
      <c r="Q60" s="33"/>
      <c r="R60" s="33"/>
      <c r="S60" s="33"/>
      <c r="T60" s="33"/>
      <c r="U60" s="33"/>
      <c r="V60" s="33"/>
      <c r="W60" s="33"/>
      <c r="X60" s="33"/>
      <c r="Y60" s="33"/>
      <c r="Z60" s="33"/>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row>
    <row r="61" spans="1:146" x14ac:dyDescent="0.25">
      <c r="A61" s="295"/>
      <c r="B61" s="319"/>
      <c r="C61" s="314"/>
      <c r="D61" s="324"/>
      <c r="E61" s="325"/>
      <c r="F61" s="325"/>
      <c r="G61" s="326"/>
      <c r="H61" s="295"/>
      <c r="I61" s="295"/>
      <c r="J61" s="33"/>
      <c r="K61" s="33"/>
      <c r="L61" s="33"/>
      <c r="M61" s="33"/>
      <c r="N61" s="33"/>
      <c r="O61" s="33"/>
      <c r="P61" s="33"/>
      <c r="Q61" s="33"/>
      <c r="R61" s="33"/>
      <c r="S61" s="33"/>
      <c r="T61" s="33"/>
      <c r="U61" s="33"/>
      <c r="V61" s="33"/>
      <c r="W61" s="33"/>
      <c r="X61" s="33"/>
      <c r="Y61" s="33"/>
      <c r="Z61" s="33"/>
      <c r="AA61" s="33"/>
      <c r="AB61" s="33"/>
      <c r="AC61" s="33"/>
      <c r="AD61" s="33"/>
      <c r="AE61" s="33"/>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row>
    <row r="62" spans="1:146" x14ac:dyDescent="0.25">
      <c r="A62" s="295"/>
      <c r="B62" s="319"/>
      <c r="C62" s="314"/>
      <c r="D62" s="324"/>
      <c r="E62" s="325"/>
      <c r="F62" s="325"/>
      <c r="G62" s="326"/>
      <c r="H62" s="295"/>
      <c r="I62" s="295"/>
      <c r="J62" s="33"/>
      <c r="K62" s="33"/>
      <c r="L62" s="33"/>
      <c r="M62" s="33"/>
      <c r="N62" s="33"/>
      <c r="O62" s="33"/>
      <c r="P62" s="33"/>
      <c r="Q62" s="33"/>
      <c r="R62" s="33"/>
      <c r="S62" s="33"/>
      <c r="T62" s="33"/>
      <c r="U62" s="33"/>
      <c r="V62" s="33"/>
      <c r="W62" s="33"/>
      <c r="X62" s="33"/>
      <c r="Y62" s="33"/>
      <c r="Z62" s="33"/>
      <c r="AA62" s="33"/>
      <c r="AB62" s="33"/>
      <c r="AC62" s="33"/>
      <c r="AD62" s="33"/>
      <c r="AE62" s="33"/>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row>
    <row r="63" spans="1:146" x14ac:dyDescent="0.25">
      <c r="A63" s="295"/>
      <c r="B63" s="320"/>
      <c r="C63" s="315"/>
      <c r="D63" s="327"/>
      <c r="E63" s="328"/>
      <c r="F63" s="328"/>
      <c r="G63" s="329"/>
      <c r="H63" s="294"/>
      <c r="I63" s="294"/>
      <c r="J63" s="33"/>
      <c r="K63" s="33"/>
      <c r="L63" s="33"/>
      <c r="M63" s="33"/>
      <c r="N63" s="33"/>
      <c r="O63" s="33"/>
      <c r="P63" s="33"/>
      <c r="Q63" s="33"/>
      <c r="R63" s="33"/>
      <c r="S63" s="33"/>
      <c r="T63" s="33"/>
      <c r="U63" s="33"/>
      <c r="V63" s="33"/>
      <c r="W63" s="33"/>
      <c r="X63" s="33"/>
      <c r="Y63" s="33"/>
      <c r="Z63" s="33"/>
      <c r="AA63" s="33"/>
      <c r="AB63" s="33"/>
      <c r="AC63" s="33"/>
      <c r="AD63" s="33"/>
      <c r="AE63" s="33"/>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row>
    <row r="64" spans="1:146" s="23" customFormat="1" x14ac:dyDescent="0.25">
      <c r="A64" s="294"/>
      <c r="B64" s="17" t="s">
        <v>46</v>
      </c>
      <c r="C64" s="4"/>
      <c r="D64" s="305" t="s">
        <v>56</v>
      </c>
      <c r="E64" s="306"/>
      <c r="F64" s="306"/>
      <c r="G64" s="307"/>
      <c r="H64" s="24"/>
      <c r="I64" s="107"/>
      <c r="J64" s="3">
        <f>(J59+J66)/2</f>
        <v>65.879917184265011</v>
      </c>
      <c r="K64" s="111"/>
      <c r="L64" s="111"/>
      <c r="M64" s="111"/>
      <c r="N64" s="111"/>
      <c r="O64" s="111"/>
      <c r="P64" s="111"/>
      <c r="Q64" s="111"/>
      <c r="R64" s="111"/>
      <c r="S64" s="111"/>
      <c r="T64" s="4"/>
      <c r="U64" s="4"/>
      <c r="V64" s="4"/>
      <c r="W64" s="4"/>
      <c r="X64" s="4"/>
      <c r="Y64" s="4"/>
      <c r="Z64" s="4"/>
      <c r="AA64" s="4"/>
      <c r="AB64" s="4"/>
      <c r="AC64" s="4"/>
      <c r="AD64" s="4"/>
      <c r="AE64" s="4"/>
      <c r="AF64" s="16"/>
      <c r="AG64" s="16"/>
      <c r="AH64" s="16"/>
      <c r="AI64" s="16"/>
      <c r="AJ64" s="16"/>
      <c r="AK64" s="16"/>
      <c r="AL64" s="16"/>
      <c r="AM64" s="16"/>
      <c r="AN64" s="16"/>
      <c r="AO64" s="16"/>
      <c r="AP64" s="16"/>
      <c r="AQ64" s="16"/>
      <c r="AR64" s="16"/>
      <c r="AS64" s="16"/>
      <c r="AT64" s="16"/>
      <c r="AU64" s="16"/>
      <c r="AV64" s="16"/>
      <c r="AW64" s="16"/>
      <c r="AX64" s="16"/>
      <c r="AY64" s="16"/>
      <c r="AZ64" s="248"/>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row>
    <row r="65" spans="1:146" ht="72.75" customHeight="1" x14ac:dyDescent="0.25">
      <c r="A65" s="293" t="s">
        <v>17</v>
      </c>
      <c r="B65" s="18" t="s">
        <v>839</v>
      </c>
      <c r="C65" s="65">
        <v>0.3</v>
      </c>
      <c r="D65" s="46" t="s">
        <v>386</v>
      </c>
      <c r="E65" s="46" t="s">
        <v>1045</v>
      </c>
      <c r="F65" s="369" t="s">
        <v>10</v>
      </c>
      <c r="G65" s="393" t="s">
        <v>806</v>
      </c>
      <c r="H65" s="293" t="s">
        <v>361</v>
      </c>
      <c r="I65" s="139" t="s">
        <v>1300</v>
      </c>
      <c r="J65" s="118">
        <v>250</v>
      </c>
      <c r="K65" s="110"/>
      <c r="L65" s="110"/>
      <c r="M65" s="110"/>
      <c r="N65" s="110"/>
      <c r="O65" s="110"/>
      <c r="P65" s="110"/>
      <c r="Q65" s="110"/>
      <c r="R65" s="110"/>
      <c r="S65" s="110"/>
      <c r="T65" s="13"/>
      <c r="U65" s="13"/>
      <c r="V65" s="13"/>
      <c r="W65" s="13"/>
      <c r="X65" s="13"/>
      <c r="Y65" s="13"/>
      <c r="Z65" s="13"/>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249"/>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row>
    <row r="66" spans="1:146" s="23" customFormat="1" ht="36.75" customHeight="1" x14ac:dyDescent="0.25">
      <c r="A66" s="294"/>
      <c r="B66" s="17" t="s">
        <v>47</v>
      </c>
      <c r="C66" s="1"/>
      <c r="D66" s="333" t="s">
        <v>807</v>
      </c>
      <c r="E66" s="334"/>
      <c r="F66" s="369"/>
      <c r="G66" s="393"/>
      <c r="H66" s="294"/>
      <c r="I66" s="122" t="s">
        <v>1299</v>
      </c>
      <c r="J66" s="3">
        <f>J65/J$5*100</f>
        <v>51.759834368530022</v>
      </c>
      <c r="K66" s="3"/>
      <c r="L66" s="3"/>
      <c r="M66" s="3"/>
      <c r="N66" s="3"/>
      <c r="O66" s="3"/>
      <c r="P66" s="3"/>
      <c r="Q66" s="3"/>
      <c r="R66" s="3"/>
      <c r="S66" s="3"/>
      <c r="T66" s="3"/>
      <c r="U66" s="3"/>
      <c r="V66" s="3"/>
      <c r="W66" s="3"/>
      <c r="X66" s="3"/>
      <c r="Y66" s="3"/>
      <c r="Z66" s="3"/>
      <c r="AA66" s="3"/>
      <c r="AB66" s="3"/>
      <c r="AC66" s="3"/>
      <c r="AD66" s="3"/>
      <c r="AE66" s="3"/>
      <c r="AF66" s="16"/>
      <c r="AG66" s="16"/>
      <c r="AH66" s="16"/>
      <c r="AI66" s="16"/>
      <c r="AJ66" s="16"/>
      <c r="AK66" s="16"/>
      <c r="AL66" s="16"/>
      <c r="AM66" s="16"/>
      <c r="AN66" s="16"/>
      <c r="AO66" s="16"/>
      <c r="AP66" s="16"/>
      <c r="AQ66" s="16"/>
      <c r="AR66" s="16"/>
      <c r="AS66" s="16"/>
      <c r="AT66" s="16"/>
      <c r="AU66" s="16"/>
      <c r="AV66" s="16"/>
      <c r="AW66" s="16"/>
      <c r="AX66" s="16"/>
      <c r="AY66" s="16"/>
      <c r="AZ66" s="248"/>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row>
    <row r="67" spans="1:146" s="145" customFormat="1" ht="24" x14ac:dyDescent="0.25">
      <c r="A67" s="308" t="s">
        <v>55</v>
      </c>
      <c r="B67" s="309"/>
      <c r="C67" s="140">
        <v>1</v>
      </c>
      <c r="D67" s="379" t="s">
        <v>808</v>
      </c>
      <c r="E67" s="380"/>
      <c r="F67" s="381"/>
      <c r="G67" s="142" t="s">
        <v>5</v>
      </c>
      <c r="H67" s="142"/>
      <c r="I67" s="142"/>
      <c r="J67" s="143">
        <f>(0.3*J59)+(J64*0.4)+(J66*0.3)</f>
        <v>65.879917184265011</v>
      </c>
      <c r="K67" s="146"/>
      <c r="L67" s="146"/>
      <c r="M67" s="146"/>
      <c r="N67" s="146"/>
      <c r="O67" s="146"/>
      <c r="P67" s="146"/>
      <c r="Q67" s="146"/>
      <c r="R67" s="146"/>
      <c r="S67" s="146"/>
      <c r="T67" s="146"/>
      <c r="U67" s="146"/>
      <c r="V67" s="146"/>
      <c r="W67" s="146"/>
      <c r="X67" s="146"/>
      <c r="Y67" s="146"/>
      <c r="Z67" s="146"/>
      <c r="AA67" s="146"/>
      <c r="AB67" s="146"/>
      <c r="AC67" s="146"/>
      <c r="AD67" s="146"/>
      <c r="AE67" s="146"/>
      <c r="AF67" s="144"/>
      <c r="AG67" s="144"/>
      <c r="AH67" s="144"/>
      <c r="AI67" s="144"/>
      <c r="AJ67" s="144"/>
      <c r="AK67" s="144"/>
      <c r="AL67" s="144"/>
      <c r="AM67" s="144"/>
      <c r="AN67" s="144"/>
      <c r="AO67" s="144"/>
      <c r="AP67" s="144"/>
      <c r="AQ67" s="144"/>
      <c r="AR67" s="144"/>
      <c r="AS67" s="144"/>
      <c r="AT67" s="144"/>
      <c r="AU67" s="144"/>
      <c r="AV67" s="144"/>
      <c r="AW67" s="144"/>
      <c r="AX67" s="144"/>
      <c r="AY67" s="144"/>
      <c r="AZ67" s="207"/>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row>
    <row r="68" spans="1:146" s="23" customFormat="1" x14ac:dyDescent="0.25">
      <c r="A68" s="4">
        <v>3</v>
      </c>
      <c r="B68" s="350" t="s">
        <v>346</v>
      </c>
      <c r="C68" s="351"/>
      <c r="D68" s="351"/>
      <c r="E68" s="351"/>
      <c r="F68" s="351"/>
      <c r="G68" s="352"/>
      <c r="H68" s="24"/>
      <c r="I68" s="107"/>
      <c r="J68" s="36"/>
      <c r="K68" s="36"/>
      <c r="L68" s="36"/>
      <c r="M68" s="36"/>
      <c r="N68" s="36"/>
      <c r="O68" s="36"/>
      <c r="P68" s="36"/>
      <c r="Q68" s="36"/>
      <c r="R68" s="36"/>
      <c r="S68" s="36"/>
      <c r="T68" s="36"/>
      <c r="U68" s="36"/>
      <c r="V68" s="36"/>
      <c r="W68" s="36"/>
      <c r="X68" s="36"/>
      <c r="Y68" s="36"/>
      <c r="Z68" s="36"/>
      <c r="AA68" s="36"/>
      <c r="AB68" s="36"/>
      <c r="AC68" s="36"/>
      <c r="AD68" s="36"/>
      <c r="AE68" s="36"/>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row>
    <row r="69" spans="1:146" ht="48" customHeight="1" x14ac:dyDescent="0.25">
      <c r="A69" s="383" t="s">
        <v>388</v>
      </c>
      <c r="B69" s="18" t="s">
        <v>809</v>
      </c>
      <c r="C69" s="313">
        <v>0.3</v>
      </c>
      <c r="D69" s="14" t="s">
        <v>387</v>
      </c>
      <c r="E69" s="15" t="s">
        <v>23</v>
      </c>
      <c r="F69" s="13" t="s">
        <v>4</v>
      </c>
      <c r="G69" s="293" t="s">
        <v>811</v>
      </c>
      <c r="H69" s="293" t="s">
        <v>360</v>
      </c>
      <c r="I69" s="293"/>
      <c r="J69" s="33"/>
      <c r="K69" s="33"/>
      <c r="L69" s="33"/>
      <c r="M69" s="33"/>
      <c r="N69" s="33"/>
      <c r="O69" s="33"/>
      <c r="P69" s="33"/>
      <c r="Q69" s="33"/>
      <c r="R69" s="33"/>
      <c r="S69" s="33"/>
      <c r="T69" s="33"/>
      <c r="U69" s="33"/>
      <c r="V69" s="33"/>
      <c r="W69" s="33"/>
      <c r="X69" s="33"/>
      <c r="Y69" s="33"/>
      <c r="Z69" s="33"/>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row>
    <row r="70" spans="1:146" ht="23.25" customHeight="1" x14ac:dyDescent="0.25">
      <c r="A70" s="384"/>
      <c r="B70" s="18" t="s">
        <v>18</v>
      </c>
      <c r="C70" s="314"/>
      <c r="D70" s="18" t="s">
        <v>18</v>
      </c>
      <c r="E70" s="15" t="s">
        <v>810</v>
      </c>
      <c r="F70" s="13" t="s">
        <v>24</v>
      </c>
      <c r="G70" s="295"/>
      <c r="H70" s="295"/>
      <c r="I70" s="295"/>
      <c r="J70" s="204">
        <v>1</v>
      </c>
      <c r="K70" s="204">
        <v>1</v>
      </c>
      <c r="L70" s="204">
        <v>1</v>
      </c>
      <c r="M70" s="204">
        <v>1</v>
      </c>
      <c r="N70" s="204">
        <v>0</v>
      </c>
      <c r="O70" s="204">
        <v>1</v>
      </c>
      <c r="P70" s="204">
        <v>0</v>
      </c>
      <c r="Q70" s="204">
        <v>0</v>
      </c>
      <c r="R70" s="204">
        <v>1</v>
      </c>
      <c r="S70" s="204">
        <v>1</v>
      </c>
      <c r="T70" s="204">
        <v>1</v>
      </c>
      <c r="U70" s="204">
        <v>1</v>
      </c>
      <c r="V70" s="204">
        <v>1</v>
      </c>
      <c r="W70" s="204">
        <v>0</v>
      </c>
      <c r="X70" s="204">
        <v>1</v>
      </c>
      <c r="Y70" s="204">
        <v>1</v>
      </c>
      <c r="Z70" s="204">
        <v>0</v>
      </c>
      <c r="AA70" s="204">
        <v>1</v>
      </c>
      <c r="AB70" s="204">
        <v>1</v>
      </c>
      <c r="AC70" s="204">
        <v>1</v>
      </c>
      <c r="AD70" s="204">
        <v>1</v>
      </c>
      <c r="AE70" s="204">
        <v>1</v>
      </c>
      <c r="AF70" s="204">
        <v>1</v>
      </c>
      <c r="AG70" s="204">
        <v>0</v>
      </c>
      <c r="AH70" s="204">
        <v>1</v>
      </c>
      <c r="AI70" s="204">
        <v>0</v>
      </c>
      <c r="AJ70" s="204">
        <v>0</v>
      </c>
      <c r="AK70" s="204">
        <v>1</v>
      </c>
      <c r="AL70" s="204">
        <v>0</v>
      </c>
      <c r="AM70" s="204">
        <v>0</v>
      </c>
      <c r="AN70" s="204">
        <v>0</v>
      </c>
      <c r="AO70" s="204">
        <v>0</v>
      </c>
      <c r="AP70" s="204">
        <v>1</v>
      </c>
      <c r="AQ70" s="204">
        <v>0</v>
      </c>
      <c r="AR70" s="204">
        <v>1</v>
      </c>
      <c r="AS70" s="204">
        <v>1</v>
      </c>
      <c r="AT70" s="204">
        <v>0</v>
      </c>
      <c r="AU70" s="204">
        <v>1</v>
      </c>
      <c r="AV70" s="204"/>
      <c r="AW70" s="204">
        <v>0</v>
      </c>
      <c r="AX70" s="204">
        <v>0</v>
      </c>
      <c r="AY70" s="204">
        <v>1</v>
      </c>
      <c r="AZ70" s="250">
        <v>0</v>
      </c>
      <c r="BA70" s="204">
        <v>0</v>
      </c>
      <c r="BB70" s="204">
        <v>0</v>
      </c>
      <c r="BC70" s="204">
        <v>0</v>
      </c>
      <c r="BD70" s="204">
        <v>0</v>
      </c>
      <c r="BE70" s="204">
        <v>0</v>
      </c>
      <c r="BF70" s="204">
        <v>0</v>
      </c>
      <c r="BG70" s="204">
        <v>0</v>
      </c>
      <c r="BH70" s="204">
        <v>1</v>
      </c>
      <c r="BI70" s="204">
        <v>0</v>
      </c>
      <c r="BJ70" s="204">
        <v>1</v>
      </c>
      <c r="BK70" s="204">
        <v>0</v>
      </c>
      <c r="BL70" s="204">
        <v>1</v>
      </c>
      <c r="BM70" s="204">
        <v>1</v>
      </c>
      <c r="BN70" s="204">
        <v>0</v>
      </c>
      <c r="BO70" s="204">
        <v>0</v>
      </c>
      <c r="BP70" s="204">
        <v>0</v>
      </c>
      <c r="BQ70" s="204">
        <v>0</v>
      </c>
      <c r="BR70" s="204">
        <v>1</v>
      </c>
      <c r="BS70" s="204">
        <v>0</v>
      </c>
      <c r="BT70" s="204">
        <v>0</v>
      </c>
      <c r="BU70" s="204">
        <v>0</v>
      </c>
      <c r="BV70" s="204">
        <v>0</v>
      </c>
      <c r="BW70" s="204">
        <v>0</v>
      </c>
      <c r="BX70" s="204">
        <v>0</v>
      </c>
      <c r="BY70" s="204">
        <v>1</v>
      </c>
      <c r="BZ70" s="204">
        <v>1</v>
      </c>
      <c r="CA70" s="204">
        <v>0</v>
      </c>
      <c r="CB70" s="204">
        <v>1</v>
      </c>
      <c r="CC70" s="204">
        <v>0</v>
      </c>
      <c r="CD70" s="204">
        <v>0</v>
      </c>
      <c r="CE70" s="204">
        <v>0</v>
      </c>
      <c r="CF70" s="204">
        <v>0</v>
      </c>
      <c r="CG70" s="204">
        <v>0</v>
      </c>
      <c r="CH70" s="204">
        <v>1</v>
      </c>
      <c r="CI70" s="204">
        <v>1</v>
      </c>
      <c r="CJ70" s="204">
        <v>0</v>
      </c>
      <c r="CK70" s="204">
        <v>1</v>
      </c>
      <c r="CL70" s="204">
        <v>1</v>
      </c>
      <c r="CM70" s="204">
        <v>1</v>
      </c>
      <c r="CN70" s="204">
        <v>0</v>
      </c>
      <c r="CO70" s="204">
        <v>0</v>
      </c>
      <c r="CP70" s="204">
        <v>0</v>
      </c>
      <c r="CQ70" s="204">
        <v>0</v>
      </c>
      <c r="CR70" s="204">
        <v>1</v>
      </c>
      <c r="CS70" s="204">
        <v>1</v>
      </c>
      <c r="CT70" s="204">
        <v>0</v>
      </c>
      <c r="CU70" s="204">
        <v>1</v>
      </c>
      <c r="CV70" s="204">
        <v>1</v>
      </c>
      <c r="CW70" s="204">
        <v>0</v>
      </c>
      <c r="CX70" s="204">
        <v>0</v>
      </c>
      <c r="CY70" s="204">
        <v>0</v>
      </c>
      <c r="CZ70" s="204">
        <v>1</v>
      </c>
      <c r="DA70" s="204">
        <v>0</v>
      </c>
      <c r="DB70" s="204">
        <v>0</v>
      </c>
      <c r="DC70" s="204">
        <v>0</v>
      </c>
      <c r="DD70" s="204">
        <v>1</v>
      </c>
      <c r="DE70" s="204">
        <v>1</v>
      </c>
      <c r="DF70" s="204">
        <v>1</v>
      </c>
      <c r="DG70" s="204">
        <v>1</v>
      </c>
      <c r="DH70" s="204">
        <v>1</v>
      </c>
      <c r="DI70" s="204">
        <v>0</v>
      </c>
      <c r="DJ70" s="204">
        <v>0</v>
      </c>
      <c r="DK70" s="204">
        <v>0</v>
      </c>
      <c r="DL70" s="204">
        <v>0</v>
      </c>
      <c r="DM70" s="204">
        <v>0</v>
      </c>
      <c r="DN70" s="204">
        <v>0</v>
      </c>
      <c r="DO70" s="204">
        <v>1</v>
      </c>
      <c r="DP70" s="204">
        <v>1</v>
      </c>
      <c r="DQ70" s="204">
        <v>0</v>
      </c>
      <c r="DR70" s="204">
        <v>0</v>
      </c>
      <c r="DS70" s="204">
        <v>0</v>
      </c>
      <c r="DT70" s="204">
        <v>1</v>
      </c>
      <c r="DU70" s="204">
        <v>0</v>
      </c>
      <c r="DV70" s="204">
        <v>0</v>
      </c>
      <c r="DW70" s="204">
        <v>0</v>
      </c>
      <c r="DX70" s="204">
        <v>0</v>
      </c>
      <c r="DY70" s="204">
        <v>0</v>
      </c>
      <c r="DZ70" s="204">
        <v>0</v>
      </c>
      <c r="EA70" s="204">
        <v>0</v>
      </c>
      <c r="EB70" s="204">
        <v>1</v>
      </c>
      <c r="EC70" s="204">
        <v>0</v>
      </c>
      <c r="ED70" s="204">
        <v>1</v>
      </c>
      <c r="EE70" s="204">
        <v>1</v>
      </c>
      <c r="EF70" s="204">
        <v>1</v>
      </c>
      <c r="EG70" s="204">
        <v>1</v>
      </c>
      <c r="EH70" s="204">
        <v>1</v>
      </c>
      <c r="EI70" s="204">
        <v>1</v>
      </c>
      <c r="EJ70" s="204">
        <v>1</v>
      </c>
      <c r="EK70" s="204">
        <v>0</v>
      </c>
      <c r="EL70" s="204">
        <v>0</v>
      </c>
      <c r="EM70" s="204">
        <v>0</v>
      </c>
      <c r="EN70" s="204">
        <v>1</v>
      </c>
      <c r="EO70" s="204">
        <v>1</v>
      </c>
      <c r="EP70" s="204">
        <v>0</v>
      </c>
    </row>
    <row r="71" spans="1:146" ht="14.25" customHeight="1" x14ac:dyDescent="0.25">
      <c r="A71" s="384"/>
      <c r="B71" s="18" t="s">
        <v>19</v>
      </c>
      <c r="C71" s="314"/>
      <c r="D71" s="18" t="s">
        <v>19</v>
      </c>
      <c r="E71" s="15" t="s">
        <v>25</v>
      </c>
      <c r="F71" s="13" t="s">
        <v>5</v>
      </c>
      <c r="G71" s="295"/>
      <c r="H71" s="295"/>
      <c r="I71" s="295"/>
      <c r="J71" s="204">
        <v>1</v>
      </c>
      <c r="K71" s="204">
        <v>0</v>
      </c>
      <c r="L71" s="204">
        <v>0</v>
      </c>
      <c r="M71" s="204">
        <v>0</v>
      </c>
      <c r="N71" s="204">
        <v>0</v>
      </c>
      <c r="O71" s="204">
        <v>0</v>
      </c>
      <c r="P71" s="204">
        <v>0</v>
      </c>
      <c r="Q71" s="204">
        <v>0</v>
      </c>
      <c r="R71" s="204">
        <v>0</v>
      </c>
      <c r="S71" s="204">
        <v>0</v>
      </c>
      <c r="T71" s="204">
        <v>0</v>
      </c>
      <c r="U71" s="204">
        <v>0</v>
      </c>
      <c r="V71" s="204">
        <v>0</v>
      </c>
      <c r="W71" s="204">
        <v>0</v>
      </c>
      <c r="X71" s="204">
        <v>0</v>
      </c>
      <c r="Y71" s="204">
        <v>0</v>
      </c>
      <c r="Z71" s="204">
        <v>0</v>
      </c>
      <c r="AA71" s="204">
        <v>0</v>
      </c>
      <c r="AB71" s="204">
        <v>0</v>
      </c>
      <c r="AC71" s="204">
        <v>0</v>
      </c>
      <c r="AD71" s="204">
        <v>0</v>
      </c>
      <c r="AE71" s="204">
        <v>0</v>
      </c>
      <c r="AF71" s="204">
        <v>0</v>
      </c>
      <c r="AG71" s="204">
        <v>0</v>
      </c>
      <c r="AH71" s="204">
        <v>0</v>
      </c>
      <c r="AI71" s="204">
        <v>0</v>
      </c>
      <c r="AJ71" s="204">
        <v>0</v>
      </c>
      <c r="AK71" s="204">
        <v>0</v>
      </c>
      <c r="AL71" s="204">
        <v>0</v>
      </c>
      <c r="AM71" s="204">
        <v>0</v>
      </c>
      <c r="AN71" s="204">
        <v>0</v>
      </c>
      <c r="AO71" s="204">
        <v>0</v>
      </c>
      <c r="AP71" s="204">
        <v>0</v>
      </c>
      <c r="AQ71" s="204">
        <v>0</v>
      </c>
      <c r="AR71" s="204">
        <v>0</v>
      </c>
      <c r="AS71" s="204">
        <v>0</v>
      </c>
      <c r="AT71" s="204">
        <v>0</v>
      </c>
      <c r="AU71" s="204">
        <v>0</v>
      </c>
      <c r="AV71" s="204"/>
      <c r="AW71" s="204">
        <v>0</v>
      </c>
      <c r="AX71" s="204">
        <v>0</v>
      </c>
      <c r="AY71" s="204">
        <v>0</v>
      </c>
      <c r="AZ71" s="250">
        <v>0</v>
      </c>
      <c r="BA71" s="204">
        <v>0</v>
      </c>
      <c r="BB71" s="204">
        <v>0</v>
      </c>
      <c r="BC71" s="204">
        <v>0</v>
      </c>
      <c r="BD71" s="204">
        <v>0</v>
      </c>
      <c r="BE71" s="204">
        <v>0</v>
      </c>
      <c r="BF71" s="204">
        <v>0</v>
      </c>
      <c r="BG71" s="204">
        <v>0</v>
      </c>
      <c r="BH71" s="204">
        <v>0</v>
      </c>
      <c r="BI71" s="204">
        <v>0</v>
      </c>
      <c r="BJ71" s="204">
        <v>0</v>
      </c>
      <c r="BK71" s="204">
        <v>0</v>
      </c>
      <c r="BL71" s="204">
        <v>0</v>
      </c>
      <c r="BM71" s="204">
        <v>0</v>
      </c>
      <c r="BN71" s="204">
        <v>0</v>
      </c>
      <c r="BO71" s="204">
        <v>0</v>
      </c>
      <c r="BP71" s="204">
        <v>0</v>
      </c>
      <c r="BQ71" s="204">
        <v>0</v>
      </c>
      <c r="BR71" s="204">
        <v>0</v>
      </c>
      <c r="BS71" s="204">
        <v>0</v>
      </c>
      <c r="BT71" s="204">
        <v>0</v>
      </c>
      <c r="BU71" s="204">
        <v>0</v>
      </c>
      <c r="BV71" s="204">
        <v>0</v>
      </c>
      <c r="BW71" s="204">
        <v>0</v>
      </c>
      <c r="BX71" s="204">
        <v>0</v>
      </c>
      <c r="BY71" s="204">
        <v>0</v>
      </c>
      <c r="BZ71" s="204">
        <v>0</v>
      </c>
      <c r="CA71" s="204">
        <v>0</v>
      </c>
      <c r="CB71" s="204">
        <v>0</v>
      </c>
      <c r="CC71" s="204">
        <v>0</v>
      </c>
      <c r="CD71" s="204">
        <v>0</v>
      </c>
      <c r="CE71" s="204">
        <v>0</v>
      </c>
      <c r="CF71" s="204">
        <v>0</v>
      </c>
      <c r="CG71" s="204">
        <v>0</v>
      </c>
      <c r="CH71" s="204">
        <v>0</v>
      </c>
      <c r="CI71" s="204">
        <v>0</v>
      </c>
      <c r="CJ71" s="204">
        <v>0</v>
      </c>
      <c r="CK71" s="204">
        <v>0</v>
      </c>
      <c r="CL71" s="204">
        <v>1</v>
      </c>
      <c r="CM71" s="204">
        <v>0</v>
      </c>
      <c r="CN71" s="204">
        <v>0</v>
      </c>
      <c r="CO71" s="204">
        <v>0</v>
      </c>
      <c r="CP71" s="204">
        <v>0</v>
      </c>
      <c r="CQ71" s="204">
        <v>0</v>
      </c>
      <c r="CR71" s="204">
        <v>0</v>
      </c>
      <c r="CS71" s="204">
        <v>0</v>
      </c>
      <c r="CT71" s="204">
        <v>0</v>
      </c>
      <c r="CU71" s="204">
        <v>0</v>
      </c>
      <c r="CV71" s="204">
        <v>0</v>
      </c>
      <c r="CW71" s="204">
        <v>0</v>
      </c>
      <c r="CX71" s="204">
        <v>0</v>
      </c>
      <c r="CY71" s="204">
        <v>0</v>
      </c>
      <c r="CZ71" s="204">
        <v>0</v>
      </c>
      <c r="DA71" s="204">
        <v>0</v>
      </c>
      <c r="DB71" s="204">
        <v>0</v>
      </c>
      <c r="DC71" s="204">
        <v>0</v>
      </c>
      <c r="DD71" s="204">
        <v>0</v>
      </c>
      <c r="DE71" s="204">
        <v>0</v>
      </c>
      <c r="DF71" s="204">
        <v>0</v>
      </c>
      <c r="DG71" s="204">
        <v>0</v>
      </c>
      <c r="DH71" s="204">
        <v>0</v>
      </c>
      <c r="DI71" s="204">
        <v>0</v>
      </c>
      <c r="DJ71" s="204">
        <v>0</v>
      </c>
      <c r="DK71" s="204">
        <v>0</v>
      </c>
      <c r="DL71" s="204">
        <v>0</v>
      </c>
      <c r="DM71" s="204">
        <v>0</v>
      </c>
      <c r="DN71" s="204">
        <v>0</v>
      </c>
      <c r="DO71" s="204">
        <v>0</v>
      </c>
      <c r="DP71" s="204">
        <v>0</v>
      </c>
      <c r="DQ71" s="204">
        <v>0</v>
      </c>
      <c r="DR71" s="204">
        <v>0</v>
      </c>
      <c r="DS71" s="238">
        <v>0</v>
      </c>
      <c r="DT71" s="204">
        <v>0</v>
      </c>
      <c r="DU71" s="204">
        <v>0</v>
      </c>
      <c r="DV71" s="204">
        <v>0</v>
      </c>
      <c r="DW71" s="204">
        <v>0</v>
      </c>
      <c r="DX71" s="204">
        <v>0</v>
      </c>
      <c r="DY71" s="204">
        <v>0</v>
      </c>
      <c r="DZ71" s="204">
        <v>0</v>
      </c>
      <c r="EA71" s="204">
        <v>0</v>
      </c>
      <c r="EB71" s="204">
        <v>0</v>
      </c>
      <c r="EC71" s="204">
        <v>0</v>
      </c>
      <c r="ED71" s="204">
        <v>0</v>
      </c>
      <c r="EE71" s="204">
        <v>0</v>
      </c>
      <c r="EF71" s="204">
        <v>0</v>
      </c>
      <c r="EG71" s="204">
        <v>0</v>
      </c>
      <c r="EH71" s="204">
        <v>0</v>
      </c>
      <c r="EI71" s="204">
        <v>0</v>
      </c>
      <c r="EJ71" s="204">
        <v>0</v>
      </c>
      <c r="EK71" s="204">
        <v>0</v>
      </c>
      <c r="EL71" s="204">
        <v>0</v>
      </c>
      <c r="EM71" s="204">
        <v>0</v>
      </c>
      <c r="EN71" s="204">
        <v>0</v>
      </c>
      <c r="EO71" s="204">
        <v>0</v>
      </c>
      <c r="EP71" s="204">
        <v>0</v>
      </c>
    </row>
    <row r="72" spans="1:146" ht="14.25" customHeight="1" x14ac:dyDescent="0.25">
      <c r="A72" s="384"/>
      <c r="B72" s="18" t="s">
        <v>20</v>
      </c>
      <c r="C72" s="314"/>
      <c r="D72" s="18" t="s">
        <v>20</v>
      </c>
      <c r="E72" s="310"/>
      <c r="F72" s="293"/>
      <c r="G72" s="295"/>
      <c r="H72" s="295"/>
      <c r="I72" s="295"/>
      <c r="J72" s="204">
        <v>1</v>
      </c>
      <c r="K72" s="204">
        <v>1</v>
      </c>
      <c r="L72" s="204">
        <v>1</v>
      </c>
      <c r="M72" s="204">
        <v>1</v>
      </c>
      <c r="N72" s="204">
        <v>0</v>
      </c>
      <c r="O72" s="204">
        <v>1</v>
      </c>
      <c r="P72" s="204">
        <v>0</v>
      </c>
      <c r="Q72" s="204">
        <v>0</v>
      </c>
      <c r="R72" s="204">
        <v>1</v>
      </c>
      <c r="S72" s="204">
        <v>1</v>
      </c>
      <c r="T72" s="204">
        <v>1</v>
      </c>
      <c r="U72" s="204">
        <v>1</v>
      </c>
      <c r="V72" s="204">
        <v>1</v>
      </c>
      <c r="W72" s="204">
        <v>0</v>
      </c>
      <c r="X72" s="204">
        <v>1</v>
      </c>
      <c r="Y72" s="204">
        <v>1</v>
      </c>
      <c r="Z72" s="204">
        <v>0</v>
      </c>
      <c r="AA72" s="204">
        <v>1</v>
      </c>
      <c r="AB72" s="204">
        <v>1</v>
      </c>
      <c r="AC72" s="204">
        <v>1</v>
      </c>
      <c r="AD72" s="204">
        <v>1</v>
      </c>
      <c r="AE72" s="204">
        <v>1</v>
      </c>
      <c r="AF72" s="204">
        <v>1</v>
      </c>
      <c r="AG72" s="204">
        <v>0</v>
      </c>
      <c r="AH72" s="204">
        <v>1</v>
      </c>
      <c r="AI72" s="204">
        <v>0</v>
      </c>
      <c r="AJ72" s="204">
        <v>0</v>
      </c>
      <c r="AK72" s="204">
        <v>1</v>
      </c>
      <c r="AL72" s="204">
        <v>0</v>
      </c>
      <c r="AM72" s="204">
        <v>1</v>
      </c>
      <c r="AN72" s="204">
        <v>1</v>
      </c>
      <c r="AO72" s="204">
        <v>1</v>
      </c>
      <c r="AP72" s="204">
        <v>1</v>
      </c>
      <c r="AQ72" s="204">
        <v>0</v>
      </c>
      <c r="AR72" s="204">
        <v>0</v>
      </c>
      <c r="AS72" s="204">
        <v>0</v>
      </c>
      <c r="AT72" s="204">
        <v>0</v>
      </c>
      <c r="AU72" s="204">
        <v>0</v>
      </c>
      <c r="AV72" s="204"/>
      <c r="AW72" s="204">
        <v>0</v>
      </c>
      <c r="AX72" s="204">
        <v>1</v>
      </c>
      <c r="AY72" s="204">
        <v>1</v>
      </c>
      <c r="AZ72" s="250">
        <v>0</v>
      </c>
      <c r="BA72" s="204">
        <v>1</v>
      </c>
      <c r="BB72" s="204">
        <v>0</v>
      </c>
      <c r="BC72" s="204">
        <v>1</v>
      </c>
      <c r="BD72" s="204">
        <v>0</v>
      </c>
      <c r="BE72" s="204">
        <v>0</v>
      </c>
      <c r="BF72" s="204">
        <v>0</v>
      </c>
      <c r="BG72" s="204">
        <v>1</v>
      </c>
      <c r="BH72" s="204">
        <v>1</v>
      </c>
      <c r="BI72" s="204">
        <v>1</v>
      </c>
      <c r="BJ72" s="204">
        <v>1</v>
      </c>
      <c r="BK72" s="204">
        <v>0</v>
      </c>
      <c r="BL72" s="204">
        <v>0</v>
      </c>
      <c r="BM72" s="204">
        <v>0</v>
      </c>
      <c r="BN72" s="204">
        <v>0</v>
      </c>
      <c r="BO72" s="204">
        <v>0</v>
      </c>
      <c r="BP72" s="204">
        <v>0</v>
      </c>
      <c r="BQ72" s="204">
        <v>0</v>
      </c>
      <c r="BR72" s="204">
        <v>0</v>
      </c>
      <c r="BS72" s="204">
        <v>0</v>
      </c>
      <c r="BT72" s="204">
        <v>0</v>
      </c>
      <c r="BU72" s="204">
        <v>0</v>
      </c>
      <c r="BV72" s="204">
        <v>0</v>
      </c>
      <c r="BW72" s="204">
        <v>0</v>
      </c>
      <c r="BX72" s="204">
        <v>0</v>
      </c>
      <c r="BY72" s="204">
        <v>0</v>
      </c>
      <c r="BZ72" s="204">
        <v>0</v>
      </c>
      <c r="CA72" s="204">
        <v>0</v>
      </c>
      <c r="CB72" s="204">
        <v>0</v>
      </c>
      <c r="CC72" s="204">
        <v>0</v>
      </c>
      <c r="CD72" s="204">
        <v>0</v>
      </c>
      <c r="CE72" s="204">
        <v>0</v>
      </c>
      <c r="CF72" s="204">
        <v>0</v>
      </c>
      <c r="CG72" s="204">
        <v>1</v>
      </c>
      <c r="CH72" s="204">
        <v>1</v>
      </c>
      <c r="CI72" s="204">
        <v>1</v>
      </c>
      <c r="CJ72" s="204">
        <v>0</v>
      </c>
      <c r="CK72" s="204">
        <v>0</v>
      </c>
      <c r="CL72" s="204">
        <v>1</v>
      </c>
      <c r="CM72" s="204">
        <v>1</v>
      </c>
      <c r="CN72" s="204">
        <v>0</v>
      </c>
      <c r="CO72" s="204">
        <v>1</v>
      </c>
      <c r="CP72" s="204">
        <v>1</v>
      </c>
      <c r="CQ72" s="204">
        <v>1</v>
      </c>
      <c r="CR72" s="204">
        <v>1</v>
      </c>
      <c r="CS72" s="204">
        <v>0</v>
      </c>
      <c r="CT72" s="204">
        <v>0</v>
      </c>
      <c r="CU72" s="204">
        <v>0</v>
      </c>
      <c r="CV72" s="204">
        <v>0</v>
      </c>
      <c r="CW72" s="204">
        <v>0</v>
      </c>
      <c r="CX72" s="204">
        <v>0</v>
      </c>
      <c r="CY72" s="204">
        <v>0</v>
      </c>
      <c r="CZ72" s="204">
        <v>1</v>
      </c>
      <c r="DA72" s="204">
        <v>0</v>
      </c>
      <c r="DB72" s="204">
        <v>0</v>
      </c>
      <c r="DC72" s="204">
        <v>0</v>
      </c>
      <c r="DD72" s="204">
        <v>0</v>
      </c>
      <c r="DE72" s="204">
        <v>0</v>
      </c>
      <c r="DF72" s="204">
        <v>0</v>
      </c>
      <c r="DG72" s="204">
        <v>0</v>
      </c>
      <c r="DH72" s="204">
        <v>0</v>
      </c>
      <c r="DI72" s="204">
        <v>0</v>
      </c>
      <c r="DJ72" s="204">
        <v>0</v>
      </c>
      <c r="DK72" s="204">
        <v>0</v>
      </c>
      <c r="DL72" s="204">
        <v>0</v>
      </c>
      <c r="DM72" s="204">
        <v>0</v>
      </c>
      <c r="DN72" s="204">
        <v>0</v>
      </c>
      <c r="DO72" s="204">
        <v>0</v>
      </c>
      <c r="DP72" s="204">
        <v>0</v>
      </c>
      <c r="DQ72" s="204">
        <v>0</v>
      </c>
      <c r="DR72" s="204">
        <v>0</v>
      </c>
      <c r="DS72" s="204">
        <v>0</v>
      </c>
      <c r="DT72" s="204">
        <v>0</v>
      </c>
      <c r="DU72" s="204">
        <v>0</v>
      </c>
      <c r="DV72" s="204">
        <v>0</v>
      </c>
      <c r="DW72" s="204">
        <v>0</v>
      </c>
      <c r="DX72" s="204">
        <v>0</v>
      </c>
      <c r="DY72" s="204">
        <v>0</v>
      </c>
      <c r="DZ72" s="204">
        <v>0</v>
      </c>
      <c r="EA72" s="204">
        <v>0</v>
      </c>
      <c r="EB72" s="204">
        <v>0</v>
      </c>
      <c r="EC72" s="204">
        <v>0</v>
      </c>
      <c r="ED72" s="204">
        <v>0</v>
      </c>
      <c r="EE72" s="204">
        <v>0</v>
      </c>
      <c r="EF72" s="204">
        <v>0</v>
      </c>
      <c r="EG72" s="204">
        <v>0</v>
      </c>
      <c r="EH72" s="204">
        <v>0</v>
      </c>
      <c r="EI72" s="204">
        <v>0</v>
      </c>
      <c r="EJ72" s="204">
        <v>0</v>
      </c>
      <c r="EK72" s="204">
        <v>0</v>
      </c>
      <c r="EL72" s="204">
        <v>0</v>
      </c>
      <c r="EM72" s="204">
        <v>0</v>
      </c>
      <c r="EN72" s="204">
        <v>0</v>
      </c>
      <c r="EO72" s="204">
        <v>0</v>
      </c>
      <c r="EP72" s="204">
        <v>0</v>
      </c>
    </row>
    <row r="73" spans="1:146" x14ac:dyDescent="0.25">
      <c r="A73" s="384"/>
      <c r="B73" s="18" t="s">
        <v>21</v>
      </c>
      <c r="C73" s="314"/>
      <c r="D73" s="18" t="s">
        <v>21</v>
      </c>
      <c r="E73" s="311"/>
      <c r="F73" s="295"/>
      <c r="G73" s="295"/>
      <c r="H73" s="295"/>
      <c r="I73" s="295"/>
      <c r="J73" s="204">
        <v>1</v>
      </c>
      <c r="K73" s="204">
        <v>0</v>
      </c>
      <c r="L73" s="204">
        <v>0</v>
      </c>
      <c r="M73" s="204">
        <v>0</v>
      </c>
      <c r="N73" s="204">
        <v>0</v>
      </c>
      <c r="O73" s="204">
        <v>0</v>
      </c>
      <c r="P73" s="204">
        <v>0</v>
      </c>
      <c r="Q73" s="204">
        <v>0</v>
      </c>
      <c r="R73" s="204">
        <v>0</v>
      </c>
      <c r="S73" s="204">
        <v>0</v>
      </c>
      <c r="T73" s="204">
        <v>0</v>
      </c>
      <c r="U73" s="204">
        <v>0</v>
      </c>
      <c r="V73" s="204">
        <v>0</v>
      </c>
      <c r="W73" s="204">
        <v>0</v>
      </c>
      <c r="X73" s="204">
        <v>0</v>
      </c>
      <c r="Y73" s="204">
        <v>0</v>
      </c>
      <c r="Z73" s="204">
        <v>0</v>
      </c>
      <c r="AA73" s="204">
        <v>0</v>
      </c>
      <c r="AB73" s="204">
        <v>0</v>
      </c>
      <c r="AC73" s="204">
        <v>0</v>
      </c>
      <c r="AD73" s="204">
        <v>0</v>
      </c>
      <c r="AE73" s="204">
        <v>0</v>
      </c>
      <c r="AF73" s="204">
        <v>0</v>
      </c>
      <c r="AG73" s="204">
        <v>0</v>
      </c>
      <c r="AH73" s="204">
        <v>0</v>
      </c>
      <c r="AI73" s="204">
        <v>0</v>
      </c>
      <c r="AJ73" s="204">
        <v>0</v>
      </c>
      <c r="AK73" s="204">
        <v>0</v>
      </c>
      <c r="AL73" s="204">
        <v>0</v>
      </c>
      <c r="AM73" s="204">
        <v>0</v>
      </c>
      <c r="AN73" s="204">
        <v>0</v>
      </c>
      <c r="AO73" s="204">
        <v>0</v>
      </c>
      <c r="AP73" s="204">
        <v>0</v>
      </c>
      <c r="AQ73" s="204">
        <v>0</v>
      </c>
      <c r="AR73" s="204">
        <v>0</v>
      </c>
      <c r="AS73" s="204">
        <v>0</v>
      </c>
      <c r="AT73" s="204">
        <v>0</v>
      </c>
      <c r="AU73" s="204">
        <v>0</v>
      </c>
      <c r="AV73" s="204"/>
      <c r="AW73" s="204">
        <v>0</v>
      </c>
      <c r="AX73" s="204">
        <v>0</v>
      </c>
      <c r="AY73" s="204">
        <v>0</v>
      </c>
      <c r="AZ73" s="250">
        <v>0</v>
      </c>
      <c r="BA73" s="204">
        <v>0</v>
      </c>
      <c r="BB73" s="204">
        <v>0</v>
      </c>
      <c r="BC73" s="204">
        <v>0</v>
      </c>
      <c r="BD73" s="204">
        <v>0</v>
      </c>
      <c r="BE73" s="204">
        <v>0</v>
      </c>
      <c r="BF73" s="204">
        <v>0</v>
      </c>
      <c r="BG73" s="204">
        <v>0</v>
      </c>
      <c r="BH73" s="204">
        <v>0</v>
      </c>
      <c r="BI73" s="204">
        <v>0</v>
      </c>
      <c r="BJ73" s="204">
        <v>0</v>
      </c>
      <c r="BK73" s="204">
        <v>0</v>
      </c>
      <c r="BL73" s="204">
        <v>0</v>
      </c>
      <c r="BM73" s="204">
        <v>0</v>
      </c>
      <c r="BN73" s="204">
        <v>0</v>
      </c>
      <c r="BO73" s="204">
        <v>0</v>
      </c>
      <c r="BP73" s="204">
        <v>0</v>
      </c>
      <c r="BQ73" s="204">
        <v>0</v>
      </c>
      <c r="BR73" s="204">
        <v>0</v>
      </c>
      <c r="BS73" s="204">
        <v>0</v>
      </c>
      <c r="BT73" s="204">
        <v>0</v>
      </c>
      <c r="BU73" s="204">
        <v>0</v>
      </c>
      <c r="BV73" s="204">
        <v>0</v>
      </c>
      <c r="BW73" s="204">
        <v>0</v>
      </c>
      <c r="BX73" s="204">
        <v>0</v>
      </c>
      <c r="BY73" s="204">
        <v>0</v>
      </c>
      <c r="BZ73" s="204">
        <v>0</v>
      </c>
      <c r="CA73" s="204">
        <v>0</v>
      </c>
      <c r="CB73" s="204">
        <v>0</v>
      </c>
      <c r="CC73" s="204">
        <v>0</v>
      </c>
      <c r="CD73" s="204">
        <v>0</v>
      </c>
      <c r="CE73" s="204">
        <v>0</v>
      </c>
      <c r="CF73" s="204">
        <v>0</v>
      </c>
      <c r="CG73" s="204">
        <v>0</v>
      </c>
      <c r="CH73" s="204">
        <v>0</v>
      </c>
      <c r="CI73" s="204">
        <v>0</v>
      </c>
      <c r="CJ73" s="204">
        <v>0</v>
      </c>
      <c r="CK73" s="204">
        <v>0</v>
      </c>
      <c r="CL73" s="204">
        <v>0</v>
      </c>
      <c r="CM73" s="204">
        <v>0</v>
      </c>
      <c r="CN73" s="204">
        <v>0</v>
      </c>
      <c r="CO73" s="204">
        <v>0</v>
      </c>
      <c r="CP73" s="204">
        <v>0</v>
      </c>
      <c r="CQ73" s="204">
        <v>0</v>
      </c>
      <c r="CR73" s="204">
        <v>0</v>
      </c>
      <c r="CS73" s="204">
        <v>0</v>
      </c>
      <c r="CT73" s="204">
        <v>0</v>
      </c>
      <c r="CU73" s="204">
        <v>0</v>
      </c>
      <c r="CV73" s="204">
        <v>0</v>
      </c>
      <c r="CW73" s="204">
        <v>0</v>
      </c>
      <c r="CX73" s="204">
        <v>0</v>
      </c>
      <c r="CY73" s="204">
        <v>0</v>
      </c>
      <c r="CZ73" s="204">
        <v>0</v>
      </c>
      <c r="DA73" s="204">
        <v>0</v>
      </c>
      <c r="DB73" s="204">
        <v>0</v>
      </c>
      <c r="DC73" s="204">
        <v>0</v>
      </c>
      <c r="DD73" s="204">
        <v>0</v>
      </c>
      <c r="DE73" s="204">
        <v>0</v>
      </c>
      <c r="DF73" s="204">
        <v>0</v>
      </c>
      <c r="DG73" s="204">
        <v>0</v>
      </c>
      <c r="DH73" s="204">
        <v>0</v>
      </c>
      <c r="DI73" s="204">
        <v>0</v>
      </c>
      <c r="DJ73" s="204">
        <v>0</v>
      </c>
      <c r="DK73" s="204">
        <v>0</v>
      </c>
      <c r="DL73" s="204">
        <v>0</v>
      </c>
      <c r="DM73" s="204">
        <v>0</v>
      </c>
      <c r="DN73" s="204">
        <v>0</v>
      </c>
      <c r="DO73" s="204">
        <v>0</v>
      </c>
      <c r="DP73" s="204">
        <v>0</v>
      </c>
      <c r="DQ73" s="204">
        <v>0</v>
      </c>
      <c r="DR73" s="204">
        <v>0</v>
      </c>
      <c r="DS73" s="204">
        <v>0</v>
      </c>
      <c r="DT73" s="204">
        <v>0</v>
      </c>
      <c r="DU73" s="204">
        <v>0</v>
      </c>
      <c r="DV73" s="204">
        <v>0</v>
      </c>
      <c r="DW73" s="204">
        <v>0</v>
      </c>
      <c r="DX73" s="204">
        <v>0</v>
      </c>
      <c r="DY73" s="204">
        <v>0</v>
      </c>
      <c r="DZ73" s="204">
        <v>0</v>
      </c>
      <c r="EA73" s="204">
        <v>0</v>
      </c>
      <c r="EB73" s="204">
        <v>0</v>
      </c>
      <c r="EC73" s="204">
        <v>0</v>
      </c>
      <c r="ED73" s="204">
        <v>0</v>
      </c>
      <c r="EE73" s="204">
        <v>0</v>
      </c>
      <c r="EF73" s="204">
        <v>0</v>
      </c>
      <c r="EG73" s="204">
        <v>0</v>
      </c>
      <c r="EH73" s="204">
        <v>0</v>
      </c>
      <c r="EI73" s="204">
        <v>0</v>
      </c>
      <c r="EJ73" s="204">
        <v>0</v>
      </c>
      <c r="EK73" s="204">
        <v>0</v>
      </c>
      <c r="EL73" s="204">
        <v>0</v>
      </c>
      <c r="EM73" s="204">
        <v>0</v>
      </c>
      <c r="EN73" s="204">
        <v>0</v>
      </c>
      <c r="EO73" s="204">
        <v>0</v>
      </c>
      <c r="EP73" s="204">
        <v>0</v>
      </c>
    </row>
    <row r="74" spans="1:146" ht="18" customHeight="1" x14ac:dyDescent="0.25">
      <c r="A74" s="384"/>
      <c r="B74" s="8" t="s">
        <v>22</v>
      </c>
      <c r="C74" s="315"/>
      <c r="D74" s="8" t="s">
        <v>22</v>
      </c>
      <c r="E74" s="312"/>
      <c r="F74" s="294"/>
      <c r="G74" s="294"/>
      <c r="H74" s="294"/>
      <c r="I74" s="294"/>
      <c r="J74" s="204">
        <v>0</v>
      </c>
      <c r="K74" s="204">
        <v>1</v>
      </c>
      <c r="L74" s="204">
        <v>1</v>
      </c>
      <c r="M74" s="204">
        <v>1</v>
      </c>
      <c r="N74" s="204">
        <v>0</v>
      </c>
      <c r="O74" s="204">
        <v>1</v>
      </c>
      <c r="P74" s="204">
        <v>0</v>
      </c>
      <c r="Q74" s="204">
        <v>0</v>
      </c>
      <c r="R74" s="204">
        <v>0</v>
      </c>
      <c r="S74" s="204">
        <v>1</v>
      </c>
      <c r="T74" s="204">
        <v>0</v>
      </c>
      <c r="U74" s="204">
        <v>1</v>
      </c>
      <c r="V74" s="204">
        <v>0</v>
      </c>
      <c r="W74" s="204">
        <v>0</v>
      </c>
      <c r="X74" s="204">
        <v>0</v>
      </c>
      <c r="Y74" s="204">
        <v>1</v>
      </c>
      <c r="Z74" s="204">
        <v>0</v>
      </c>
      <c r="AA74" s="204">
        <v>0</v>
      </c>
      <c r="AB74" s="204">
        <v>1</v>
      </c>
      <c r="AC74" s="204">
        <v>1</v>
      </c>
      <c r="AD74" s="204">
        <v>1</v>
      </c>
      <c r="AE74" s="204">
        <v>1</v>
      </c>
      <c r="AF74" s="204">
        <v>1</v>
      </c>
      <c r="AG74" s="204">
        <v>0</v>
      </c>
      <c r="AH74" s="204">
        <v>0</v>
      </c>
      <c r="AI74" s="204">
        <v>0</v>
      </c>
      <c r="AJ74" s="204">
        <v>0</v>
      </c>
      <c r="AK74" s="204">
        <v>1</v>
      </c>
      <c r="AL74" s="204">
        <v>0</v>
      </c>
      <c r="AM74" s="204">
        <v>1</v>
      </c>
      <c r="AN74" s="204">
        <v>1</v>
      </c>
      <c r="AO74" s="204">
        <v>0</v>
      </c>
      <c r="AP74" s="204">
        <v>1</v>
      </c>
      <c r="AQ74" s="204">
        <v>0</v>
      </c>
      <c r="AR74" s="204">
        <v>0</v>
      </c>
      <c r="AS74" s="204">
        <v>0</v>
      </c>
      <c r="AT74" s="204">
        <v>1</v>
      </c>
      <c r="AU74" s="204">
        <v>0</v>
      </c>
      <c r="AV74" s="204"/>
      <c r="AW74" s="204">
        <v>0</v>
      </c>
      <c r="AX74" s="204">
        <v>0</v>
      </c>
      <c r="AY74" s="204">
        <v>0</v>
      </c>
      <c r="AZ74" s="250">
        <v>0</v>
      </c>
      <c r="BA74" s="204">
        <v>0</v>
      </c>
      <c r="BB74" s="204">
        <v>0</v>
      </c>
      <c r="BC74" s="204">
        <v>0</v>
      </c>
      <c r="BD74" s="204">
        <v>0</v>
      </c>
      <c r="BE74" s="204">
        <v>0</v>
      </c>
      <c r="BF74" s="204">
        <v>0</v>
      </c>
      <c r="BG74" s="204">
        <v>0</v>
      </c>
      <c r="BH74" s="204">
        <v>0</v>
      </c>
      <c r="BI74" s="204">
        <v>0</v>
      </c>
      <c r="BJ74" s="204">
        <v>0</v>
      </c>
      <c r="BK74" s="204">
        <v>0</v>
      </c>
      <c r="BL74" s="204">
        <v>0</v>
      </c>
      <c r="BM74" s="204">
        <v>0</v>
      </c>
      <c r="BN74" s="204">
        <v>0</v>
      </c>
      <c r="BO74" s="204">
        <v>0</v>
      </c>
      <c r="BP74" s="204">
        <v>0</v>
      </c>
      <c r="BQ74" s="204">
        <v>0</v>
      </c>
      <c r="BR74" s="204">
        <v>0</v>
      </c>
      <c r="BS74" s="204">
        <v>0</v>
      </c>
      <c r="BT74" s="204">
        <v>0</v>
      </c>
      <c r="BU74" s="204">
        <v>0</v>
      </c>
      <c r="BV74" s="204">
        <v>0</v>
      </c>
      <c r="BW74" s="204">
        <v>0</v>
      </c>
      <c r="BX74" s="204">
        <v>0</v>
      </c>
      <c r="BY74" s="204">
        <v>0</v>
      </c>
      <c r="BZ74" s="204">
        <v>0</v>
      </c>
      <c r="CA74" s="204">
        <v>0</v>
      </c>
      <c r="CB74" s="204">
        <v>0</v>
      </c>
      <c r="CC74" s="204">
        <v>0</v>
      </c>
      <c r="CD74" s="204">
        <v>0</v>
      </c>
      <c r="CE74" s="204">
        <v>0</v>
      </c>
      <c r="CF74" s="204">
        <v>1</v>
      </c>
      <c r="CG74" s="204">
        <v>0</v>
      </c>
      <c r="CH74" s="204">
        <v>0</v>
      </c>
      <c r="CI74" s="204">
        <v>0</v>
      </c>
      <c r="CJ74" s="204">
        <v>0</v>
      </c>
      <c r="CK74" s="204">
        <v>0</v>
      </c>
      <c r="CL74" s="204">
        <v>0</v>
      </c>
      <c r="CM74" s="204">
        <v>1</v>
      </c>
      <c r="CN74" s="204">
        <v>0</v>
      </c>
      <c r="CO74" s="204">
        <v>0</v>
      </c>
      <c r="CP74" s="204">
        <v>0</v>
      </c>
      <c r="CQ74" s="204">
        <v>0</v>
      </c>
      <c r="CR74" s="204">
        <v>0</v>
      </c>
      <c r="CS74" s="204">
        <v>0</v>
      </c>
      <c r="CT74" s="204">
        <v>1</v>
      </c>
      <c r="CU74" s="204">
        <v>0</v>
      </c>
      <c r="CV74" s="204">
        <v>1</v>
      </c>
      <c r="CW74" s="204">
        <v>0</v>
      </c>
      <c r="CX74" s="204">
        <v>0</v>
      </c>
      <c r="CY74" s="204">
        <v>0</v>
      </c>
      <c r="CZ74" s="204">
        <v>1</v>
      </c>
      <c r="DA74" s="204">
        <v>0</v>
      </c>
      <c r="DB74" s="204">
        <v>0</v>
      </c>
      <c r="DC74" s="204">
        <v>0</v>
      </c>
      <c r="DD74" s="204">
        <v>0</v>
      </c>
      <c r="DE74" s="204">
        <v>1</v>
      </c>
      <c r="DF74" s="204">
        <v>0</v>
      </c>
      <c r="DG74" s="204">
        <v>1</v>
      </c>
      <c r="DH74" s="204">
        <v>0</v>
      </c>
      <c r="DI74" s="204">
        <v>0</v>
      </c>
      <c r="DJ74" s="204">
        <v>0</v>
      </c>
      <c r="DK74" s="204">
        <v>0</v>
      </c>
      <c r="DL74" s="204">
        <v>0</v>
      </c>
      <c r="DM74" s="204">
        <v>0</v>
      </c>
      <c r="DN74" s="204">
        <v>0</v>
      </c>
      <c r="DO74" s="204">
        <v>1</v>
      </c>
      <c r="DP74" s="204">
        <v>1</v>
      </c>
      <c r="DQ74" s="204">
        <v>0</v>
      </c>
      <c r="DR74" s="204">
        <v>0</v>
      </c>
      <c r="DS74" s="204">
        <v>0</v>
      </c>
      <c r="DT74" s="204">
        <v>0</v>
      </c>
      <c r="DU74" s="204">
        <v>0</v>
      </c>
      <c r="DV74" s="204">
        <v>0</v>
      </c>
      <c r="DW74" s="204">
        <v>0</v>
      </c>
      <c r="DX74" s="204">
        <v>0</v>
      </c>
      <c r="DY74" s="204">
        <v>0</v>
      </c>
      <c r="DZ74" s="204">
        <v>0</v>
      </c>
      <c r="EA74" s="204">
        <v>0</v>
      </c>
      <c r="EB74" s="204">
        <v>0</v>
      </c>
      <c r="EC74" s="204">
        <v>0</v>
      </c>
      <c r="ED74" s="204">
        <v>0</v>
      </c>
      <c r="EE74" s="204">
        <v>0</v>
      </c>
      <c r="EF74" s="204">
        <v>1</v>
      </c>
      <c r="EG74" s="204">
        <v>1</v>
      </c>
      <c r="EH74" s="204">
        <v>1</v>
      </c>
      <c r="EI74" s="204">
        <v>1</v>
      </c>
      <c r="EJ74" s="204">
        <v>1</v>
      </c>
      <c r="EK74" s="204">
        <v>1</v>
      </c>
      <c r="EL74" s="204">
        <v>1</v>
      </c>
      <c r="EM74" s="204">
        <v>1</v>
      </c>
      <c r="EN74" s="204">
        <v>1</v>
      </c>
      <c r="EO74" s="204">
        <v>1</v>
      </c>
      <c r="EP74" s="204">
        <v>1</v>
      </c>
    </row>
    <row r="75" spans="1:146" s="23" customFormat="1" x14ac:dyDescent="0.25">
      <c r="A75" s="384"/>
      <c r="B75" s="39"/>
      <c r="C75" s="43"/>
      <c r="D75" s="335" t="s">
        <v>53</v>
      </c>
      <c r="E75" s="336"/>
      <c r="F75" s="336"/>
      <c r="G75" s="307"/>
      <c r="H75" s="40"/>
      <c r="I75" s="40"/>
      <c r="J75" s="4">
        <f>SUM(J70:J74)</f>
        <v>4</v>
      </c>
      <c r="K75" s="4"/>
      <c r="L75" s="4"/>
      <c r="M75" s="4"/>
      <c r="N75" s="4"/>
      <c r="O75" s="4"/>
      <c r="P75" s="4"/>
      <c r="Q75" s="4"/>
      <c r="R75" s="4"/>
      <c r="S75" s="4"/>
      <c r="T75" s="4"/>
      <c r="U75" s="4"/>
      <c r="V75" s="4"/>
      <c r="W75" s="4"/>
      <c r="X75" s="4"/>
      <c r="Y75" s="4"/>
      <c r="Z75" s="4"/>
      <c r="AA75" s="4"/>
      <c r="AB75" s="4"/>
      <c r="AC75" s="4"/>
      <c r="AD75" s="4"/>
      <c r="AE75" s="4"/>
      <c r="AF75" s="16"/>
      <c r="AG75" s="16"/>
      <c r="AH75" s="16"/>
      <c r="AI75" s="16"/>
      <c r="AJ75" s="16"/>
      <c r="AK75" s="16"/>
      <c r="AL75" s="16"/>
      <c r="AM75" s="16"/>
      <c r="AN75" s="16"/>
      <c r="AO75" s="16"/>
      <c r="AP75" s="16"/>
      <c r="AQ75" s="16"/>
      <c r="AR75" s="16"/>
      <c r="AS75" s="16"/>
      <c r="AT75" s="16"/>
      <c r="AU75" s="16"/>
      <c r="AV75" s="16"/>
      <c r="AW75" s="16"/>
      <c r="AX75" s="16"/>
      <c r="AY75" s="16"/>
      <c r="AZ75" s="248"/>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row>
    <row r="76" spans="1:146" s="23" customFormat="1" ht="46.5" customHeight="1" x14ac:dyDescent="0.2">
      <c r="A76" s="385"/>
      <c r="B76" s="17" t="s">
        <v>59</v>
      </c>
      <c r="C76" s="1"/>
      <c r="D76" s="366" t="s">
        <v>812</v>
      </c>
      <c r="E76" s="367"/>
      <c r="F76" s="368"/>
      <c r="G76" s="30"/>
      <c r="H76" s="30"/>
      <c r="I76" s="106"/>
      <c r="J76" s="122">
        <f>IF(J75&gt;5,100,J75*20)</f>
        <v>80</v>
      </c>
      <c r="K76" s="4"/>
      <c r="L76" s="4"/>
      <c r="M76" s="4"/>
      <c r="N76" s="4"/>
      <c r="O76" s="4"/>
      <c r="P76" s="4"/>
      <c r="Q76" s="4"/>
      <c r="R76" s="4"/>
      <c r="S76" s="4"/>
      <c r="T76" s="4"/>
      <c r="U76" s="4"/>
      <c r="V76" s="4"/>
      <c r="W76" s="4"/>
      <c r="X76" s="4"/>
      <c r="Y76" s="4"/>
      <c r="Z76" s="4"/>
      <c r="AA76" s="4"/>
      <c r="AB76" s="4"/>
      <c r="AC76" s="4"/>
      <c r="AD76" s="4"/>
      <c r="AE76" s="4"/>
      <c r="AF76" s="16"/>
      <c r="AG76" s="16"/>
      <c r="AH76" s="16"/>
      <c r="AI76" s="16"/>
      <c r="AJ76" s="16"/>
      <c r="AK76" s="16"/>
      <c r="AL76" s="16"/>
      <c r="AM76" s="16"/>
      <c r="AN76" s="16"/>
      <c r="AO76" s="16"/>
      <c r="AP76" s="16"/>
      <c r="AQ76" s="16"/>
      <c r="AR76" s="16"/>
      <c r="AS76" s="16"/>
      <c r="AT76" s="16"/>
      <c r="AU76" s="16"/>
      <c r="AV76" s="16"/>
      <c r="AW76" s="16"/>
      <c r="AX76" s="16"/>
      <c r="AY76" s="16"/>
      <c r="AZ76" s="248"/>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row>
    <row r="77" spans="1:146" ht="48" customHeight="1" x14ac:dyDescent="0.25">
      <c r="A77" s="383" t="s">
        <v>39</v>
      </c>
      <c r="B77" s="8" t="s">
        <v>813</v>
      </c>
      <c r="C77" s="313">
        <v>0.4</v>
      </c>
      <c r="D77" s="14" t="s">
        <v>408</v>
      </c>
      <c r="E77" s="15" t="s">
        <v>30</v>
      </c>
      <c r="F77" s="13" t="s">
        <v>4</v>
      </c>
      <c r="G77" s="293" t="s">
        <v>5</v>
      </c>
      <c r="H77" s="293" t="s">
        <v>360</v>
      </c>
      <c r="I77" s="293"/>
      <c r="J77" s="33"/>
      <c r="K77" s="33"/>
      <c r="L77" s="33"/>
      <c r="M77" s="33"/>
      <c r="N77" s="33"/>
      <c r="O77" s="33"/>
      <c r="P77" s="33"/>
      <c r="Q77" s="33"/>
      <c r="R77" s="33"/>
      <c r="S77" s="33"/>
      <c r="T77" s="33"/>
      <c r="U77" s="33"/>
      <c r="V77" s="33"/>
      <c r="W77" s="33"/>
      <c r="X77" s="33"/>
      <c r="Y77" s="33"/>
      <c r="Z77" s="33"/>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row>
    <row r="78" spans="1:146" ht="20.25" customHeight="1" x14ac:dyDescent="0.25">
      <c r="A78" s="384"/>
      <c r="B78" s="8" t="s">
        <v>26</v>
      </c>
      <c r="C78" s="314"/>
      <c r="D78" s="8" t="s">
        <v>26</v>
      </c>
      <c r="E78" s="15" t="s">
        <v>814</v>
      </c>
      <c r="F78" s="13" t="s">
        <v>24</v>
      </c>
      <c r="G78" s="295"/>
      <c r="H78" s="295"/>
      <c r="I78" s="295"/>
      <c r="J78" s="204">
        <v>1</v>
      </c>
      <c r="K78" s="204">
        <v>1</v>
      </c>
      <c r="L78" s="204">
        <v>1</v>
      </c>
      <c r="M78" s="204">
        <v>0</v>
      </c>
      <c r="N78" s="204">
        <v>0</v>
      </c>
      <c r="O78" s="204">
        <v>0</v>
      </c>
      <c r="P78" s="204">
        <v>0</v>
      </c>
      <c r="Q78" s="204">
        <v>0</v>
      </c>
      <c r="R78" s="204">
        <v>0</v>
      </c>
      <c r="S78" s="204">
        <v>0</v>
      </c>
      <c r="T78" s="204">
        <v>0</v>
      </c>
      <c r="U78" s="204">
        <v>0</v>
      </c>
      <c r="V78" s="204">
        <v>0</v>
      </c>
      <c r="W78" s="204">
        <v>0</v>
      </c>
      <c r="X78" s="204">
        <v>0</v>
      </c>
      <c r="Y78" s="204">
        <v>0</v>
      </c>
      <c r="Z78" s="204">
        <v>0</v>
      </c>
      <c r="AA78" s="204">
        <v>0</v>
      </c>
      <c r="AB78" s="204">
        <v>0</v>
      </c>
      <c r="AC78" s="204">
        <v>0</v>
      </c>
      <c r="AD78" s="204">
        <v>0</v>
      </c>
      <c r="AE78" s="204">
        <v>0</v>
      </c>
      <c r="AF78" s="204">
        <v>1</v>
      </c>
      <c r="AG78" s="204">
        <v>0</v>
      </c>
      <c r="AH78" s="204">
        <v>0</v>
      </c>
      <c r="AI78" s="204">
        <v>0</v>
      </c>
      <c r="AJ78" s="204">
        <v>0</v>
      </c>
      <c r="AK78" s="204">
        <v>0</v>
      </c>
      <c r="AL78" s="204">
        <v>0</v>
      </c>
      <c r="AM78" s="204">
        <v>1</v>
      </c>
      <c r="AN78" s="204">
        <v>0</v>
      </c>
      <c r="AO78" s="204">
        <v>0</v>
      </c>
      <c r="AP78" s="204">
        <v>0</v>
      </c>
      <c r="AQ78" s="204">
        <v>0</v>
      </c>
      <c r="AR78" s="204">
        <v>0</v>
      </c>
      <c r="AS78" s="204">
        <v>0</v>
      </c>
      <c r="AT78" s="204">
        <v>0</v>
      </c>
      <c r="AU78" s="204">
        <v>0</v>
      </c>
      <c r="AV78" s="204">
        <v>0</v>
      </c>
      <c r="AW78" s="204">
        <v>0</v>
      </c>
      <c r="AX78" s="204">
        <v>0</v>
      </c>
      <c r="AY78" s="204">
        <v>1</v>
      </c>
      <c r="AZ78" s="250">
        <v>0</v>
      </c>
      <c r="BA78" s="204">
        <v>0</v>
      </c>
      <c r="BB78" s="204">
        <v>0</v>
      </c>
      <c r="BC78" s="204">
        <v>0</v>
      </c>
      <c r="BD78" s="204">
        <v>0</v>
      </c>
      <c r="BE78" s="204">
        <v>0</v>
      </c>
      <c r="BF78" s="204">
        <v>0</v>
      </c>
      <c r="BG78" s="204">
        <v>1</v>
      </c>
      <c r="BH78" s="204">
        <v>1</v>
      </c>
      <c r="BI78" s="204">
        <v>1</v>
      </c>
      <c r="BJ78" s="204">
        <v>1</v>
      </c>
      <c r="BK78" s="204">
        <v>0</v>
      </c>
      <c r="BL78" s="204">
        <v>0</v>
      </c>
      <c r="BM78" s="204">
        <v>0</v>
      </c>
      <c r="BN78" s="204">
        <v>0</v>
      </c>
      <c r="BO78" s="204">
        <v>0</v>
      </c>
      <c r="BP78" s="204">
        <v>0</v>
      </c>
      <c r="BQ78" s="204">
        <v>0</v>
      </c>
      <c r="BR78" s="204">
        <v>0</v>
      </c>
      <c r="BS78" s="204">
        <v>0</v>
      </c>
      <c r="BT78" s="204">
        <v>0</v>
      </c>
      <c r="BU78" s="204">
        <v>0</v>
      </c>
      <c r="BV78" s="204">
        <v>0</v>
      </c>
      <c r="BW78" s="204">
        <v>0</v>
      </c>
      <c r="BX78" s="204">
        <v>0</v>
      </c>
      <c r="BY78" s="204">
        <v>0</v>
      </c>
      <c r="BZ78" s="204">
        <v>0</v>
      </c>
      <c r="CA78" s="204">
        <v>0</v>
      </c>
      <c r="CB78" s="204">
        <v>0</v>
      </c>
      <c r="CC78" s="204">
        <v>0</v>
      </c>
      <c r="CD78" s="204">
        <v>0</v>
      </c>
      <c r="CE78" s="204">
        <v>0</v>
      </c>
      <c r="CF78" s="204">
        <v>0</v>
      </c>
      <c r="CG78" s="204">
        <v>0</v>
      </c>
      <c r="CH78" s="204">
        <v>0</v>
      </c>
      <c r="CI78" s="204">
        <v>0</v>
      </c>
      <c r="CJ78" s="204">
        <v>0</v>
      </c>
      <c r="CK78" s="204">
        <v>0</v>
      </c>
      <c r="CL78" s="204">
        <v>1</v>
      </c>
      <c r="CM78" s="204">
        <v>1</v>
      </c>
      <c r="CN78" s="204">
        <v>0</v>
      </c>
      <c r="CO78" s="204">
        <v>0</v>
      </c>
      <c r="CP78" s="204">
        <v>0</v>
      </c>
      <c r="CQ78" s="204">
        <v>0</v>
      </c>
      <c r="CR78" s="204">
        <v>0</v>
      </c>
      <c r="CS78" s="204">
        <v>0</v>
      </c>
      <c r="CT78" s="204">
        <v>0</v>
      </c>
      <c r="CU78" s="204">
        <v>0</v>
      </c>
      <c r="CV78" s="204">
        <v>0</v>
      </c>
      <c r="CW78" s="204">
        <v>0</v>
      </c>
      <c r="CX78" s="204">
        <v>0</v>
      </c>
      <c r="CY78" s="204">
        <v>0</v>
      </c>
      <c r="CZ78" s="204">
        <v>1</v>
      </c>
      <c r="DA78" s="204">
        <v>0</v>
      </c>
      <c r="DB78" s="204">
        <v>0</v>
      </c>
      <c r="DC78" s="204">
        <v>0</v>
      </c>
      <c r="DD78" s="204">
        <v>0</v>
      </c>
      <c r="DE78" s="204">
        <v>0</v>
      </c>
      <c r="DF78" s="204">
        <v>0</v>
      </c>
      <c r="DG78" s="204">
        <v>0</v>
      </c>
      <c r="DH78" s="204">
        <v>0</v>
      </c>
      <c r="DI78" s="204">
        <v>0</v>
      </c>
      <c r="DJ78" s="204">
        <v>0</v>
      </c>
      <c r="DK78" s="204">
        <v>0</v>
      </c>
      <c r="DL78" s="204">
        <v>0</v>
      </c>
      <c r="DM78" s="204">
        <v>0</v>
      </c>
      <c r="DN78" s="204">
        <v>0</v>
      </c>
      <c r="DO78" s="204">
        <v>1</v>
      </c>
      <c r="DP78" s="204">
        <v>1</v>
      </c>
      <c r="DQ78" s="204">
        <v>0</v>
      </c>
      <c r="DR78" s="204">
        <v>0</v>
      </c>
      <c r="DS78" s="204">
        <v>1</v>
      </c>
      <c r="DT78" s="204">
        <v>0</v>
      </c>
      <c r="DU78" s="204">
        <v>0</v>
      </c>
      <c r="DV78" s="204">
        <v>0</v>
      </c>
      <c r="DW78" s="204">
        <v>0</v>
      </c>
      <c r="DX78" s="204">
        <v>0</v>
      </c>
      <c r="DY78" s="204">
        <v>0</v>
      </c>
      <c r="DZ78" s="204">
        <v>0</v>
      </c>
      <c r="EA78" s="204">
        <v>1</v>
      </c>
      <c r="EB78" s="204">
        <v>0</v>
      </c>
      <c r="EC78" s="204">
        <v>0</v>
      </c>
      <c r="ED78" s="204">
        <v>0</v>
      </c>
      <c r="EE78" s="204">
        <v>0</v>
      </c>
      <c r="EF78" s="204">
        <v>1</v>
      </c>
      <c r="EG78" s="204">
        <v>1</v>
      </c>
      <c r="EH78" s="204">
        <v>1</v>
      </c>
      <c r="EI78" s="204">
        <v>1</v>
      </c>
      <c r="EJ78" s="204">
        <v>1</v>
      </c>
      <c r="EK78" s="204">
        <v>1</v>
      </c>
      <c r="EL78" s="204">
        <v>1</v>
      </c>
      <c r="EM78" s="204">
        <v>1</v>
      </c>
      <c r="EN78" s="204">
        <v>1</v>
      </c>
      <c r="EO78" s="204">
        <v>1</v>
      </c>
      <c r="EP78" s="204">
        <v>1</v>
      </c>
    </row>
    <row r="79" spans="1:146" ht="18" customHeight="1" x14ac:dyDescent="0.25">
      <c r="A79" s="384"/>
      <c r="B79" s="8" t="s">
        <v>27</v>
      </c>
      <c r="C79" s="314"/>
      <c r="D79" s="8" t="s">
        <v>27</v>
      </c>
      <c r="E79" s="15" t="s">
        <v>31</v>
      </c>
      <c r="F79" s="13" t="s">
        <v>5</v>
      </c>
      <c r="G79" s="294"/>
      <c r="H79" s="295"/>
      <c r="I79" s="295"/>
      <c r="J79" s="204">
        <v>0</v>
      </c>
      <c r="K79" s="204">
        <v>1</v>
      </c>
      <c r="L79" s="204">
        <v>1</v>
      </c>
      <c r="M79" s="204">
        <v>0</v>
      </c>
      <c r="N79" s="204">
        <v>0</v>
      </c>
      <c r="O79" s="204">
        <v>0</v>
      </c>
      <c r="P79" s="204">
        <v>0</v>
      </c>
      <c r="Q79" s="204">
        <v>0</v>
      </c>
      <c r="R79" s="204">
        <v>0</v>
      </c>
      <c r="S79" s="204">
        <v>0</v>
      </c>
      <c r="T79" s="204">
        <v>0</v>
      </c>
      <c r="U79" s="204">
        <v>0</v>
      </c>
      <c r="V79" s="204">
        <v>0</v>
      </c>
      <c r="W79" s="204">
        <v>0</v>
      </c>
      <c r="X79" s="204">
        <v>0</v>
      </c>
      <c r="Y79" s="204">
        <v>0</v>
      </c>
      <c r="Z79" s="204">
        <v>0</v>
      </c>
      <c r="AA79" s="204">
        <v>0</v>
      </c>
      <c r="AB79" s="204">
        <v>0</v>
      </c>
      <c r="AC79" s="204">
        <v>0</v>
      </c>
      <c r="AD79" s="204">
        <v>0</v>
      </c>
      <c r="AE79" s="204">
        <v>0</v>
      </c>
      <c r="AF79" s="204">
        <v>1</v>
      </c>
      <c r="AG79" s="204">
        <v>0</v>
      </c>
      <c r="AH79" s="204">
        <v>0</v>
      </c>
      <c r="AI79" s="204">
        <v>0</v>
      </c>
      <c r="AJ79" s="204">
        <v>0</v>
      </c>
      <c r="AK79" s="204">
        <v>0</v>
      </c>
      <c r="AL79" s="204">
        <v>0</v>
      </c>
      <c r="AM79" s="204">
        <v>1</v>
      </c>
      <c r="AN79" s="204">
        <v>0</v>
      </c>
      <c r="AO79" s="204">
        <v>0</v>
      </c>
      <c r="AP79" s="204">
        <v>0</v>
      </c>
      <c r="AQ79" s="204">
        <v>0</v>
      </c>
      <c r="AR79" s="204">
        <v>0</v>
      </c>
      <c r="AS79" s="204">
        <v>0</v>
      </c>
      <c r="AT79" s="204">
        <v>1</v>
      </c>
      <c r="AU79" s="204">
        <v>0</v>
      </c>
      <c r="AV79" s="204">
        <v>0</v>
      </c>
      <c r="AW79" s="204">
        <v>0</v>
      </c>
      <c r="AX79" s="204">
        <v>0</v>
      </c>
      <c r="AY79" s="204">
        <v>0</v>
      </c>
      <c r="AZ79" s="250">
        <v>0</v>
      </c>
      <c r="BA79" s="204">
        <v>0</v>
      </c>
      <c r="BB79" s="204">
        <v>0</v>
      </c>
      <c r="BC79" s="204">
        <v>0</v>
      </c>
      <c r="BD79" s="204">
        <v>0</v>
      </c>
      <c r="BE79" s="204">
        <v>0</v>
      </c>
      <c r="BF79" s="204">
        <v>0</v>
      </c>
      <c r="BG79" s="204">
        <v>0</v>
      </c>
      <c r="BH79" s="204">
        <v>0</v>
      </c>
      <c r="BI79" s="204">
        <v>0</v>
      </c>
      <c r="BJ79" s="204">
        <v>0</v>
      </c>
      <c r="BK79" s="204">
        <v>0</v>
      </c>
      <c r="BL79" s="204">
        <v>0</v>
      </c>
      <c r="BM79" s="204">
        <v>0</v>
      </c>
      <c r="BN79" s="204">
        <v>0</v>
      </c>
      <c r="BO79" s="204">
        <v>0</v>
      </c>
      <c r="BP79" s="204">
        <v>0</v>
      </c>
      <c r="BQ79" s="204">
        <v>0</v>
      </c>
      <c r="BR79" s="204">
        <v>1</v>
      </c>
      <c r="BS79" s="204">
        <v>0</v>
      </c>
      <c r="BT79" s="204">
        <v>0</v>
      </c>
      <c r="BU79" s="204">
        <v>0</v>
      </c>
      <c r="BV79" s="204">
        <v>0</v>
      </c>
      <c r="BW79" s="204">
        <v>0</v>
      </c>
      <c r="BX79" s="204">
        <v>0</v>
      </c>
      <c r="BY79" s="204">
        <v>0</v>
      </c>
      <c r="BZ79" s="204">
        <v>1</v>
      </c>
      <c r="CA79" s="204">
        <v>0</v>
      </c>
      <c r="CB79" s="204">
        <v>0</v>
      </c>
      <c r="CC79" s="204">
        <v>0</v>
      </c>
      <c r="CD79" s="204">
        <v>0</v>
      </c>
      <c r="CE79" s="204">
        <v>1</v>
      </c>
      <c r="CF79" s="204">
        <v>1</v>
      </c>
      <c r="CG79" s="204">
        <v>1</v>
      </c>
      <c r="CH79" s="204">
        <v>1</v>
      </c>
      <c r="CI79" s="204">
        <v>1</v>
      </c>
      <c r="CJ79" s="204">
        <v>1</v>
      </c>
      <c r="CK79" s="204">
        <v>1</v>
      </c>
      <c r="CL79" s="204">
        <v>1</v>
      </c>
      <c r="CM79" s="204">
        <v>1</v>
      </c>
      <c r="CN79" s="204">
        <v>1</v>
      </c>
      <c r="CO79" s="204">
        <v>0</v>
      </c>
      <c r="CP79" s="204">
        <v>0</v>
      </c>
      <c r="CQ79" s="204">
        <v>0</v>
      </c>
      <c r="CR79" s="204">
        <v>0</v>
      </c>
      <c r="CS79" s="204">
        <v>0</v>
      </c>
      <c r="CT79" s="204">
        <v>0</v>
      </c>
      <c r="CU79" s="204">
        <v>0</v>
      </c>
      <c r="CV79" s="204">
        <v>0</v>
      </c>
      <c r="CW79" s="204">
        <v>0</v>
      </c>
      <c r="CX79" s="204">
        <v>0</v>
      </c>
      <c r="CY79" s="204">
        <v>0</v>
      </c>
      <c r="CZ79" s="204">
        <v>1</v>
      </c>
      <c r="DA79" s="204">
        <v>0</v>
      </c>
      <c r="DB79" s="204">
        <v>0</v>
      </c>
      <c r="DC79" s="204">
        <v>0</v>
      </c>
      <c r="DD79" s="204">
        <v>0</v>
      </c>
      <c r="DE79" s="204">
        <v>0</v>
      </c>
      <c r="DF79" s="204">
        <v>0</v>
      </c>
      <c r="DG79" s="204">
        <v>0</v>
      </c>
      <c r="DH79" s="204">
        <v>0</v>
      </c>
      <c r="DI79" s="204">
        <v>0</v>
      </c>
      <c r="DJ79" s="204">
        <v>0</v>
      </c>
      <c r="DK79" s="204">
        <v>0</v>
      </c>
      <c r="DL79" s="204">
        <v>0</v>
      </c>
      <c r="DM79" s="204">
        <v>0</v>
      </c>
      <c r="DN79" s="204">
        <v>0</v>
      </c>
      <c r="DO79" s="204">
        <v>1</v>
      </c>
      <c r="DP79" s="204">
        <v>1</v>
      </c>
      <c r="DQ79" s="204">
        <v>0</v>
      </c>
      <c r="DR79" s="204">
        <v>0</v>
      </c>
      <c r="DS79" s="204">
        <v>1</v>
      </c>
      <c r="DT79" s="204">
        <v>1</v>
      </c>
      <c r="DU79" s="204">
        <v>0</v>
      </c>
      <c r="DV79" s="204">
        <v>0</v>
      </c>
      <c r="DW79" s="204">
        <v>0</v>
      </c>
      <c r="DX79" s="204">
        <v>0</v>
      </c>
      <c r="DY79" s="204">
        <v>0</v>
      </c>
      <c r="DZ79" s="204">
        <v>0</v>
      </c>
      <c r="EA79" s="204">
        <v>0</v>
      </c>
      <c r="EB79" s="204">
        <v>0</v>
      </c>
      <c r="EC79" s="204">
        <v>0</v>
      </c>
      <c r="ED79" s="204">
        <v>0</v>
      </c>
      <c r="EE79" s="204">
        <v>0</v>
      </c>
      <c r="EF79" s="204">
        <v>1</v>
      </c>
      <c r="EG79" s="204">
        <v>1</v>
      </c>
      <c r="EH79" s="204">
        <v>1</v>
      </c>
      <c r="EI79" s="204">
        <v>1</v>
      </c>
      <c r="EJ79" s="204">
        <v>1</v>
      </c>
      <c r="EK79" s="204">
        <v>1</v>
      </c>
      <c r="EL79" s="204">
        <v>1</v>
      </c>
      <c r="EM79" s="204">
        <v>0</v>
      </c>
      <c r="EN79" s="204">
        <v>0</v>
      </c>
      <c r="EO79" s="204">
        <v>0</v>
      </c>
      <c r="EP79" s="204">
        <v>0</v>
      </c>
    </row>
    <row r="80" spans="1:146" ht="17.25" customHeight="1" x14ac:dyDescent="0.25">
      <c r="A80" s="384"/>
      <c r="B80" s="8" t="s">
        <v>28</v>
      </c>
      <c r="C80" s="314"/>
      <c r="D80" s="8" t="s">
        <v>28</v>
      </c>
      <c r="E80" s="310"/>
      <c r="F80" s="293"/>
      <c r="G80" s="293"/>
      <c r="H80" s="295"/>
      <c r="I80" s="295"/>
      <c r="J80" s="204">
        <v>0</v>
      </c>
      <c r="K80" s="204">
        <v>0</v>
      </c>
      <c r="L80" s="204">
        <v>1</v>
      </c>
      <c r="M80" s="204">
        <v>1</v>
      </c>
      <c r="N80" s="204">
        <v>1</v>
      </c>
      <c r="O80" s="204">
        <v>1</v>
      </c>
      <c r="P80" s="204">
        <v>1</v>
      </c>
      <c r="Q80" s="204">
        <v>1</v>
      </c>
      <c r="R80" s="204">
        <v>1</v>
      </c>
      <c r="S80" s="204">
        <v>1</v>
      </c>
      <c r="T80" s="204">
        <v>1</v>
      </c>
      <c r="U80" s="204">
        <v>1</v>
      </c>
      <c r="V80" s="204">
        <v>1</v>
      </c>
      <c r="W80" s="204">
        <v>1</v>
      </c>
      <c r="X80" s="204">
        <v>1</v>
      </c>
      <c r="Y80" s="204">
        <v>1</v>
      </c>
      <c r="Z80" s="204">
        <v>1</v>
      </c>
      <c r="AA80" s="204">
        <v>1</v>
      </c>
      <c r="AB80" s="204">
        <v>1</v>
      </c>
      <c r="AC80" s="204">
        <v>1</v>
      </c>
      <c r="AD80" s="204">
        <v>1</v>
      </c>
      <c r="AE80" s="204">
        <v>1</v>
      </c>
      <c r="AF80" s="204">
        <v>1</v>
      </c>
      <c r="AG80" s="204">
        <v>1</v>
      </c>
      <c r="AH80" s="204">
        <v>1</v>
      </c>
      <c r="AI80" s="204">
        <v>1</v>
      </c>
      <c r="AJ80" s="204">
        <v>1</v>
      </c>
      <c r="AK80" s="204">
        <v>1</v>
      </c>
      <c r="AL80" s="204">
        <v>1</v>
      </c>
      <c r="AM80" s="204">
        <v>1</v>
      </c>
      <c r="AN80" s="204">
        <v>1</v>
      </c>
      <c r="AO80" s="204">
        <v>1</v>
      </c>
      <c r="AP80" s="204">
        <v>1</v>
      </c>
      <c r="AQ80" s="204">
        <v>0</v>
      </c>
      <c r="AR80" s="204">
        <v>0</v>
      </c>
      <c r="AS80" s="204">
        <v>0</v>
      </c>
      <c r="AT80" s="204">
        <v>0</v>
      </c>
      <c r="AU80" s="204">
        <v>0</v>
      </c>
      <c r="AV80" s="204">
        <v>0</v>
      </c>
      <c r="AW80" s="204">
        <v>0</v>
      </c>
      <c r="AX80" s="204">
        <v>0</v>
      </c>
      <c r="AY80" s="204">
        <v>0</v>
      </c>
      <c r="AZ80" s="250">
        <v>0</v>
      </c>
      <c r="BA80" s="204">
        <v>0</v>
      </c>
      <c r="BB80" s="204">
        <v>0</v>
      </c>
      <c r="BC80" s="204">
        <v>0</v>
      </c>
      <c r="BD80" s="204">
        <v>0</v>
      </c>
      <c r="BE80" s="204">
        <v>0</v>
      </c>
      <c r="BF80" s="204">
        <v>0</v>
      </c>
      <c r="BG80" s="204">
        <v>0</v>
      </c>
      <c r="BH80" s="204">
        <v>0</v>
      </c>
      <c r="BI80" s="204">
        <v>0</v>
      </c>
      <c r="BJ80" s="204">
        <v>0</v>
      </c>
      <c r="BK80" s="204">
        <v>0</v>
      </c>
      <c r="BL80" s="204">
        <v>0</v>
      </c>
      <c r="BM80" s="204">
        <v>0</v>
      </c>
      <c r="BN80" s="204">
        <v>0</v>
      </c>
      <c r="BO80" s="204">
        <v>0</v>
      </c>
      <c r="BP80" s="204">
        <v>0</v>
      </c>
      <c r="BQ80" s="204">
        <v>0</v>
      </c>
      <c r="BR80" s="204">
        <v>0</v>
      </c>
      <c r="BS80" s="204">
        <v>0</v>
      </c>
      <c r="BT80" s="204">
        <v>0</v>
      </c>
      <c r="BU80" s="204">
        <v>0</v>
      </c>
      <c r="BV80" s="204">
        <v>0</v>
      </c>
      <c r="BW80" s="204">
        <v>0</v>
      </c>
      <c r="BX80" s="204">
        <v>0</v>
      </c>
      <c r="BY80" s="204">
        <v>0</v>
      </c>
      <c r="BZ80" s="204">
        <v>0</v>
      </c>
      <c r="CA80" s="204">
        <v>0</v>
      </c>
      <c r="CB80" s="204">
        <v>0</v>
      </c>
      <c r="CC80" s="204">
        <v>0</v>
      </c>
      <c r="CD80" s="204">
        <v>0</v>
      </c>
      <c r="CE80" s="204">
        <v>0</v>
      </c>
      <c r="CF80" s="204">
        <v>0</v>
      </c>
      <c r="CG80" s="204">
        <v>0</v>
      </c>
      <c r="CH80" s="204">
        <v>0</v>
      </c>
      <c r="CI80" s="204">
        <v>0</v>
      </c>
      <c r="CJ80" s="204">
        <v>0</v>
      </c>
      <c r="CK80" s="204">
        <v>0</v>
      </c>
      <c r="CL80" s="204">
        <v>1</v>
      </c>
      <c r="CM80" s="204">
        <v>1</v>
      </c>
      <c r="CN80" s="204">
        <v>0</v>
      </c>
      <c r="CO80" s="204">
        <v>0</v>
      </c>
      <c r="CP80" s="204">
        <v>0</v>
      </c>
      <c r="CQ80" s="204">
        <v>0</v>
      </c>
      <c r="CR80" s="204">
        <v>0</v>
      </c>
      <c r="CS80" s="204">
        <v>0</v>
      </c>
      <c r="CT80" s="204">
        <v>0</v>
      </c>
      <c r="CU80" s="204">
        <v>0</v>
      </c>
      <c r="CV80" s="204">
        <v>0</v>
      </c>
      <c r="CW80" s="204">
        <v>0</v>
      </c>
      <c r="CX80" s="204">
        <v>0</v>
      </c>
      <c r="CY80" s="204">
        <v>0</v>
      </c>
      <c r="CZ80" s="204">
        <v>0</v>
      </c>
      <c r="DA80" s="204">
        <v>0</v>
      </c>
      <c r="DB80" s="204">
        <v>0</v>
      </c>
      <c r="DC80" s="204">
        <v>0</v>
      </c>
      <c r="DD80" s="204">
        <v>0</v>
      </c>
      <c r="DE80" s="204">
        <v>0</v>
      </c>
      <c r="DF80" s="204">
        <v>0</v>
      </c>
      <c r="DG80" s="204">
        <v>0</v>
      </c>
      <c r="DH80" s="204">
        <v>0</v>
      </c>
      <c r="DI80" s="204">
        <v>0</v>
      </c>
      <c r="DJ80" s="204">
        <v>0</v>
      </c>
      <c r="DK80" s="204">
        <v>0</v>
      </c>
      <c r="DL80" s="204">
        <v>0</v>
      </c>
      <c r="DM80" s="204">
        <v>0</v>
      </c>
      <c r="DN80" s="204">
        <v>0</v>
      </c>
      <c r="DO80" s="204">
        <v>0</v>
      </c>
      <c r="DP80" s="204">
        <v>0</v>
      </c>
      <c r="DQ80" s="204">
        <v>1</v>
      </c>
      <c r="DR80" s="204">
        <v>0</v>
      </c>
      <c r="DS80" s="204">
        <v>0</v>
      </c>
      <c r="DT80" s="204">
        <v>0</v>
      </c>
      <c r="DU80" s="204">
        <v>0</v>
      </c>
      <c r="DV80" s="204">
        <v>0</v>
      </c>
      <c r="DW80" s="204">
        <v>0</v>
      </c>
      <c r="DX80" s="204">
        <v>0</v>
      </c>
      <c r="DY80" s="204">
        <v>0</v>
      </c>
      <c r="DZ80" s="204">
        <v>0</v>
      </c>
      <c r="EA80" s="204">
        <v>0</v>
      </c>
      <c r="EB80" s="204">
        <v>0</v>
      </c>
      <c r="EC80" s="204">
        <v>0</v>
      </c>
      <c r="ED80" s="204">
        <v>0</v>
      </c>
      <c r="EE80" s="204">
        <v>0</v>
      </c>
      <c r="EF80" s="204">
        <v>0</v>
      </c>
      <c r="EG80" s="204">
        <v>0</v>
      </c>
      <c r="EH80" s="204">
        <v>0</v>
      </c>
      <c r="EI80" s="204">
        <v>0</v>
      </c>
      <c r="EJ80" s="204">
        <v>0</v>
      </c>
      <c r="EK80" s="204">
        <v>0</v>
      </c>
      <c r="EL80" s="204">
        <v>0</v>
      </c>
      <c r="EM80" s="204">
        <v>0</v>
      </c>
      <c r="EN80" s="204">
        <v>0</v>
      </c>
      <c r="EO80" s="204">
        <v>0</v>
      </c>
      <c r="EP80" s="204">
        <v>0</v>
      </c>
    </row>
    <row r="81" spans="1:146" ht="17.25" customHeight="1" x14ac:dyDescent="0.25">
      <c r="A81" s="384"/>
      <c r="B81" s="8" t="s">
        <v>390</v>
      </c>
      <c r="C81" s="314"/>
      <c r="D81" s="8" t="s">
        <v>390</v>
      </c>
      <c r="E81" s="311"/>
      <c r="F81" s="295"/>
      <c r="G81" s="295"/>
      <c r="H81" s="295"/>
      <c r="I81" s="295"/>
      <c r="J81" s="204">
        <v>0</v>
      </c>
      <c r="K81" s="204">
        <v>1</v>
      </c>
      <c r="L81" s="204">
        <v>1</v>
      </c>
      <c r="M81" s="204">
        <v>1</v>
      </c>
      <c r="N81" s="204">
        <v>1</v>
      </c>
      <c r="O81" s="204">
        <v>1</v>
      </c>
      <c r="P81" s="204">
        <v>1</v>
      </c>
      <c r="Q81" s="204">
        <v>1</v>
      </c>
      <c r="R81" s="204">
        <v>1</v>
      </c>
      <c r="S81" s="204">
        <v>1</v>
      </c>
      <c r="T81" s="204">
        <v>1</v>
      </c>
      <c r="U81" s="204">
        <v>1</v>
      </c>
      <c r="V81" s="204">
        <v>1</v>
      </c>
      <c r="W81" s="204">
        <v>1</v>
      </c>
      <c r="X81" s="204">
        <v>1</v>
      </c>
      <c r="Y81" s="204">
        <v>1</v>
      </c>
      <c r="Z81" s="204">
        <v>1</v>
      </c>
      <c r="AA81" s="204">
        <v>1</v>
      </c>
      <c r="AB81" s="204">
        <v>1</v>
      </c>
      <c r="AC81" s="204">
        <v>1</v>
      </c>
      <c r="AD81" s="204">
        <v>1</v>
      </c>
      <c r="AE81" s="204">
        <v>1</v>
      </c>
      <c r="AF81" s="204">
        <v>1</v>
      </c>
      <c r="AG81" s="204">
        <v>1</v>
      </c>
      <c r="AH81" s="204">
        <v>1</v>
      </c>
      <c r="AI81" s="204">
        <v>1</v>
      </c>
      <c r="AJ81" s="204">
        <v>1</v>
      </c>
      <c r="AK81" s="204">
        <v>1</v>
      </c>
      <c r="AL81" s="204">
        <v>1</v>
      </c>
      <c r="AM81" s="204">
        <v>1</v>
      </c>
      <c r="AN81" s="204">
        <v>1</v>
      </c>
      <c r="AO81" s="204">
        <v>1</v>
      </c>
      <c r="AP81" s="204">
        <v>1</v>
      </c>
      <c r="AQ81" s="204">
        <v>1</v>
      </c>
      <c r="AR81" s="204">
        <v>1</v>
      </c>
      <c r="AS81" s="204">
        <v>1</v>
      </c>
      <c r="AT81" s="204">
        <v>1</v>
      </c>
      <c r="AU81" s="204"/>
      <c r="AV81" s="204"/>
      <c r="AW81" s="204">
        <v>1</v>
      </c>
      <c r="AX81" s="204">
        <v>1</v>
      </c>
      <c r="AY81" s="204">
        <v>1</v>
      </c>
      <c r="AZ81" s="250">
        <v>1</v>
      </c>
      <c r="BA81" s="204">
        <v>1</v>
      </c>
      <c r="BB81" s="204">
        <v>1</v>
      </c>
      <c r="BC81" s="204">
        <v>1</v>
      </c>
      <c r="BD81" s="204">
        <v>1</v>
      </c>
      <c r="BE81" s="204">
        <v>1</v>
      </c>
      <c r="BF81" s="204">
        <v>1</v>
      </c>
      <c r="BG81" s="204">
        <v>1</v>
      </c>
      <c r="BH81" s="204">
        <v>1</v>
      </c>
      <c r="BI81" s="204">
        <v>1</v>
      </c>
      <c r="BJ81" s="204">
        <v>1</v>
      </c>
      <c r="BK81" s="204">
        <v>1</v>
      </c>
      <c r="BL81" s="204">
        <v>1</v>
      </c>
      <c r="BM81" s="204">
        <v>1</v>
      </c>
      <c r="BN81" s="204">
        <v>1</v>
      </c>
      <c r="BO81" s="204">
        <v>1</v>
      </c>
      <c r="BP81" s="204">
        <v>1</v>
      </c>
      <c r="BQ81" s="204">
        <v>1</v>
      </c>
      <c r="BR81" s="204">
        <v>1</v>
      </c>
      <c r="BS81" s="204">
        <v>1</v>
      </c>
      <c r="BT81" s="204">
        <v>1</v>
      </c>
      <c r="BU81" s="204">
        <v>1</v>
      </c>
      <c r="BV81" s="204">
        <v>1</v>
      </c>
      <c r="BW81" s="204">
        <v>1</v>
      </c>
      <c r="BX81" s="204">
        <v>1</v>
      </c>
      <c r="BY81" s="204">
        <v>1</v>
      </c>
      <c r="BZ81" s="204">
        <v>1</v>
      </c>
      <c r="CA81" s="204">
        <v>1</v>
      </c>
      <c r="CB81" s="204">
        <v>1</v>
      </c>
      <c r="CC81" s="204">
        <v>1</v>
      </c>
      <c r="CD81" s="204">
        <v>1</v>
      </c>
      <c r="CE81" s="204">
        <v>1</v>
      </c>
      <c r="CF81" s="204">
        <v>1</v>
      </c>
      <c r="CG81" s="204">
        <v>1</v>
      </c>
      <c r="CH81" s="204">
        <v>1</v>
      </c>
      <c r="CI81" s="204">
        <v>1</v>
      </c>
      <c r="CJ81" s="204">
        <v>1</v>
      </c>
      <c r="CK81" s="204">
        <v>1</v>
      </c>
      <c r="CL81" s="204">
        <v>1</v>
      </c>
      <c r="CM81" s="204">
        <v>1</v>
      </c>
      <c r="CN81" s="204">
        <v>1</v>
      </c>
      <c r="CO81" s="204">
        <v>1</v>
      </c>
      <c r="CP81" s="204">
        <v>1</v>
      </c>
      <c r="CQ81" s="204">
        <v>1</v>
      </c>
      <c r="CR81" s="204">
        <v>1</v>
      </c>
      <c r="CS81" s="204">
        <v>1</v>
      </c>
      <c r="CT81" s="204">
        <v>1</v>
      </c>
      <c r="CU81" s="204">
        <v>1</v>
      </c>
      <c r="CV81" s="204">
        <v>1</v>
      </c>
      <c r="CW81" s="204">
        <v>1</v>
      </c>
      <c r="CX81" s="204">
        <v>1</v>
      </c>
      <c r="CY81" s="204">
        <v>1</v>
      </c>
      <c r="CZ81" s="204">
        <v>1</v>
      </c>
      <c r="DA81" s="204">
        <v>1</v>
      </c>
      <c r="DB81" s="204">
        <v>1</v>
      </c>
      <c r="DC81" s="204">
        <v>1</v>
      </c>
      <c r="DD81" s="204">
        <v>1</v>
      </c>
      <c r="DE81" s="204">
        <v>1</v>
      </c>
      <c r="DF81" s="204">
        <v>1</v>
      </c>
      <c r="DG81" s="204">
        <v>1</v>
      </c>
      <c r="DH81" s="204">
        <v>1</v>
      </c>
      <c r="DI81" s="204">
        <v>1</v>
      </c>
      <c r="DJ81" s="204">
        <v>1</v>
      </c>
      <c r="DK81" s="204">
        <v>1</v>
      </c>
      <c r="DL81" s="204">
        <v>1</v>
      </c>
      <c r="DM81" s="204">
        <v>1</v>
      </c>
      <c r="DN81" s="204">
        <v>1</v>
      </c>
      <c r="DO81" s="204">
        <v>1</v>
      </c>
      <c r="DP81" s="204">
        <v>1</v>
      </c>
      <c r="DQ81" s="204">
        <v>1</v>
      </c>
      <c r="DR81" s="204">
        <v>1</v>
      </c>
      <c r="DS81" s="204">
        <v>1</v>
      </c>
      <c r="DT81" s="204">
        <v>1</v>
      </c>
      <c r="DU81" s="204">
        <v>1</v>
      </c>
      <c r="DV81" s="204">
        <v>1</v>
      </c>
      <c r="DW81" s="204">
        <v>1</v>
      </c>
      <c r="DX81" s="204">
        <v>1</v>
      </c>
      <c r="DY81" s="204">
        <v>1</v>
      </c>
      <c r="DZ81" s="204">
        <v>1</v>
      </c>
      <c r="EA81" s="204">
        <v>1</v>
      </c>
      <c r="EB81" s="204">
        <v>1</v>
      </c>
      <c r="EC81" s="204">
        <v>1</v>
      </c>
      <c r="ED81" s="204">
        <v>1</v>
      </c>
      <c r="EE81" s="204">
        <v>1</v>
      </c>
      <c r="EF81" s="204">
        <v>1</v>
      </c>
      <c r="EG81" s="204">
        <v>1</v>
      </c>
      <c r="EH81" s="204">
        <v>1</v>
      </c>
      <c r="EI81" s="204">
        <v>1</v>
      </c>
      <c r="EJ81" s="204">
        <v>1</v>
      </c>
      <c r="EK81" s="204">
        <v>1</v>
      </c>
      <c r="EL81" s="204">
        <v>1</v>
      </c>
      <c r="EM81" s="204">
        <v>1</v>
      </c>
      <c r="EN81" s="204">
        <v>1</v>
      </c>
      <c r="EO81" s="204">
        <v>1</v>
      </c>
      <c r="EP81" s="204">
        <v>1</v>
      </c>
    </row>
    <row r="82" spans="1:146" ht="19.5" customHeight="1" x14ac:dyDescent="0.25">
      <c r="A82" s="384"/>
      <c r="B82" s="8" t="s">
        <v>389</v>
      </c>
      <c r="C82" s="314"/>
      <c r="D82" s="8" t="s">
        <v>389</v>
      </c>
      <c r="E82" s="311"/>
      <c r="F82" s="295"/>
      <c r="G82" s="295"/>
      <c r="H82" s="295"/>
      <c r="I82" s="295"/>
      <c r="J82" s="204">
        <v>1</v>
      </c>
      <c r="K82" s="204">
        <v>1</v>
      </c>
      <c r="L82" s="204">
        <v>1</v>
      </c>
      <c r="M82" s="204">
        <v>1</v>
      </c>
      <c r="N82" s="204">
        <v>1</v>
      </c>
      <c r="O82" s="204">
        <v>1</v>
      </c>
      <c r="P82" s="204">
        <v>1</v>
      </c>
      <c r="Q82" s="204">
        <v>1</v>
      </c>
      <c r="R82" s="204">
        <v>1</v>
      </c>
      <c r="S82" s="204">
        <v>1</v>
      </c>
      <c r="T82" s="204">
        <v>1</v>
      </c>
      <c r="U82" s="204">
        <v>1</v>
      </c>
      <c r="V82" s="204">
        <v>1</v>
      </c>
      <c r="W82" s="204">
        <v>1</v>
      </c>
      <c r="X82" s="204">
        <v>1</v>
      </c>
      <c r="Y82" s="204">
        <v>1</v>
      </c>
      <c r="Z82" s="204">
        <v>1</v>
      </c>
      <c r="AA82" s="204">
        <v>1</v>
      </c>
      <c r="AB82" s="204">
        <v>1</v>
      </c>
      <c r="AC82" s="204">
        <v>1</v>
      </c>
      <c r="AD82" s="204">
        <v>1</v>
      </c>
      <c r="AE82" s="204">
        <v>1</v>
      </c>
      <c r="AF82" s="204">
        <v>1</v>
      </c>
      <c r="AG82" s="204">
        <v>1</v>
      </c>
      <c r="AH82" s="204">
        <v>1</v>
      </c>
      <c r="AI82" s="204">
        <v>1</v>
      </c>
      <c r="AJ82" s="204">
        <v>1</v>
      </c>
      <c r="AK82" s="204">
        <v>1</v>
      </c>
      <c r="AL82" s="204">
        <v>1</v>
      </c>
      <c r="AM82" s="204">
        <v>1</v>
      </c>
      <c r="AN82" s="204">
        <v>1</v>
      </c>
      <c r="AO82" s="204">
        <v>1</v>
      </c>
      <c r="AP82" s="204">
        <v>1</v>
      </c>
      <c r="AQ82" s="204">
        <v>1</v>
      </c>
      <c r="AR82" s="204">
        <v>1</v>
      </c>
      <c r="AS82" s="204">
        <v>1</v>
      </c>
      <c r="AT82" s="204">
        <v>1</v>
      </c>
      <c r="AU82" s="204">
        <v>1</v>
      </c>
      <c r="AV82" s="204">
        <v>0</v>
      </c>
      <c r="AW82" s="204">
        <v>0</v>
      </c>
      <c r="AX82" s="204">
        <v>0</v>
      </c>
      <c r="AY82" s="204">
        <v>0</v>
      </c>
      <c r="AZ82" s="250">
        <v>0</v>
      </c>
      <c r="BA82" s="204">
        <v>0</v>
      </c>
      <c r="BB82" s="204">
        <v>0</v>
      </c>
      <c r="BC82" s="204">
        <v>0</v>
      </c>
      <c r="BD82" s="204">
        <v>0</v>
      </c>
      <c r="BE82" s="204">
        <v>0</v>
      </c>
      <c r="BF82" s="204">
        <v>0</v>
      </c>
      <c r="BG82" s="204">
        <v>1</v>
      </c>
      <c r="BH82" s="204">
        <v>1</v>
      </c>
      <c r="BI82" s="204">
        <v>1</v>
      </c>
      <c r="BJ82" s="204">
        <v>1</v>
      </c>
      <c r="BK82" s="204">
        <v>0</v>
      </c>
      <c r="BL82" s="204">
        <v>1</v>
      </c>
      <c r="BM82" s="204">
        <v>1</v>
      </c>
      <c r="BN82" s="204">
        <v>1</v>
      </c>
      <c r="BO82" s="204">
        <v>1</v>
      </c>
      <c r="BP82" s="204">
        <v>1</v>
      </c>
      <c r="BQ82" s="204">
        <v>1</v>
      </c>
      <c r="BR82" s="204">
        <v>1</v>
      </c>
      <c r="BS82" s="204">
        <v>1</v>
      </c>
      <c r="BT82" s="204">
        <v>1</v>
      </c>
      <c r="BU82" s="204">
        <v>1</v>
      </c>
      <c r="BV82" s="204">
        <v>1</v>
      </c>
      <c r="BW82" s="204">
        <v>1</v>
      </c>
      <c r="BX82" s="204">
        <v>1</v>
      </c>
      <c r="BY82" s="204">
        <v>1</v>
      </c>
      <c r="BZ82" s="204">
        <v>1</v>
      </c>
      <c r="CA82" s="204">
        <v>1</v>
      </c>
      <c r="CB82" s="204">
        <v>1</v>
      </c>
      <c r="CC82" s="204">
        <v>1</v>
      </c>
      <c r="CD82" s="204">
        <v>1</v>
      </c>
      <c r="CE82" s="204">
        <v>0</v>
      </c>
      <c r="CF82" s="204">
        <v>0</v>
      </c>
      <c r="CG82" s="204">
        <v>0</v>
      </c>
      <c r="CH82" s="204">
        <v>1</v>
      </c>
      <c r="CI82" s="204">
        <v>1</v>
      </c>
      <c r="CJ82" s="204">
        <v>1</v>
      </c>
      <c r="CK82" s="204">
        <v>1</v>
      </c>
      <c r="CL82" s="204">
        <v>1</v>
      </c>
      <c r="CM82" s="204">
        <v>1</v>
      </c>
      <c r="CN82" s="204">
        <v>0</v>
      </c>
      <c r="CO82" s="204">
        <v>1</v>
      </c>
      <c r="CP82" s="204">
        <v>1</v>
      </c>
      <c r="CQ82" s="204">
        <v>1</v>
      </c>
      <c r="CR82" s="204">
        <v>1</v>
      </c>
      <c r="CS82" s="204">
        <v>1</v>
      </c>
      <c r="CT82" s="204">
        <v>1</v>
      </c>
      <c r="CU82" s="204">
        <v>1</v>
      </c>
      <c r="CV82" s="204">
        <v>1</v>
      </c>
      <c r="CW82" s="204">
        <v>1</v>
      </c>
      <c r="CX82" s="204">
        <v>0</v>
      </c>
      <c r="CY82" s="204">
        <v>0</v>
      </c>
      <c r="CZ82" s="204">
        <v>0</v>
      </c>
      <c r="DA82" s="204">
        <v>0</v>
      </c>
      <c r="DB82" s="204">
        <v>0</v>
      </c>
      <c r="DC82" s="204">
        <v>0</v>
      </c>
      <c r="DD82" s="204">
        <v>1</v>
      </c>
      <c r="DE82" s="204">
        <v>1</v>
      </c>
      <c r="DF82" s="204">
        <v>1</v>
      </c>
      <c r="DG82" s="204">
        <v>1</v>
      </c>
      <c r="DH82" s="204">
        <v>0</v>
      </c>
      <c r="DI82" s="204">
        <v>0</v>
      </c>
      <c r="DJ82" s="204">
        <v>0</v>
      </c>
      <c r="DK82" s="204">
        <v>0</v>
      </c>
      <c r="DL82" s="204">
        <v>1</v>
      </c>
      <c r="DM82" s="204">
        <v>0</v>
      </c>
      <c r="DN82" s="204">
        <v>0</v>
      </c>
      <c r="DO82" s="204">
        <v>1</v>
      </c>
      <c r="DP82" s="204">
        <v>1</v>
      </c>
      <c r="DQ82" s="204">
        <v>1</v>
      </c>
      <c r="DR82" s="204">
        <v>1</v>
      </c>
      <c r="DS82" s="204">
        <v>1</v>
      </c>
      <c r="DT82" s="204">
        <v>1</v>
      </c>
      <c r="DU82" s="204">
        <v>0</v>
      </c>
      <c r="DV82" s="204">
        <v>0</v>
      </c>
      <c r="DW82" s="204">
        <v>0</v>
      </c>
      <c r="DX82" s="204">
        <v>0</v>
      </c>
      <c r="DY82" s="204">
        <v>0</v>
      </c>
      <c r="DZ82" s="204">
        <v>0</v>
      </c>
      <c r="EA82" s="204">
        <v>1</v>
      </c>
      <c r="EB82" s="204">
        <v>1</v>
      </c>
      <c r="EC82" s="204">
        <v>1</v>
      </c>
      <c r="ED82" s="204">
        <v>1</v>
      </c>
      <c r="EE82" s="204">
        <v>1</v>
      </c>
      <c r="EF82" s="204">
        <v>1</v>
      </c>
      <c r="EG82" s="204">
        <v>1</v>
      </c>
      <c r="EH82" s="204">
        <v>1</v>
      </c>
      <c r="EI82" s="204">
        <v>1</v>
      </c>
      <c r="EJ82" s="204">
        <v>1</v>
      </c>
      <c r="EK82" s="204">
        <v>1</v>
      </c>
      <c r="EL82" s="204">
        <v>1</v>
      </c>
      <c r="EM82" s="204">
        <v>1</v>
      </c>
      <c r="EN82" s="204">
        <v>1</v>
      </c>
      <c r="EO82" s="204">
        <v>1</v>
      </c>
      <c r="EP82" s="204">
        <v>1</v>
      </c>
    </row>
    <row r="83" spans="1:146" ht="24" customHeight="1" x14ac:dyDescent="0.25">
      <c r="A83" s="384"/>
      <c r="B83" s="8" t="s">
        <v>29</v>
      </c>
      <c r="C83" s="314"/>
      <c r="D83" s="8" t="s">
        <v>29</v>
      </c>
      <c r="E83" s="312"/>
      <c r="F83" s="294"/>
      <c r="G83" s="294"/>
      <c r="H83" s="294"/>
      <c r="I83" s="294"/>
      <c r="J83" s="204">
        <v>1</v>
      </c>
      <c r="K83" s="204">
        <v>1</v>
      </c>
      <c r="L83" s="204">
        <v>1</v>
      </c>
      <c r="M83" s="204">
        <v>1</v>
      </c>
      <c r="N83" s="204">
        <v>1</v>
      </c>
      <c r="O83" s="204">
        <v>1</v>
      </c>
      <c r="P83" s="204">
        <v>1</v>
      </c>
      <c r="Q83" s="204">
        <v>1</v>
      </c>
      <c r="R83" s="204">
        <v>1</v>
      </c>
      <c r="S83" s="204">
        <v>1</v>
      </c>
      <c r="T83" s="204">
        <v>1</v>
      </c>
      <c r="U83" s="204">
        <v>1</v>
      </c>
      <c r="V83" s="204">
        <v>1</v>
      </c>
      <c r="W83" s="204">
        <v>1</v>
      </c>
      <c r="X83" s="204">
        <v>1</v>
      </c>
      <c r="Y83" s="204">
        <v>1</v>
      </c>
      <c r="Z83" s="204">
        <v>1</v>
      </c>
      <c r="AA83" s="204">
        <v>1</v>
      </c>
      <c r="AB83" s="204">
        <v>1</v>
      </c>
      <c r="AC83" s="204">
        <v>1</v>
      </c>
      <c r="AD83" s="204">
        <v>1</v>
      </c>
      <c r="AE83" s="204">
        <v>1</v>
      </c>
      <c r="AF83" s="204">
        <v>1</v>
      </c>
      <c r="AG83" s="204">
        <v>1</v>
      </c>
      <c r="AH83" s="204">
        <v>1</v>
      </c>
      <c r="AI83" s="204">
        <v>1</v>
      </c>
      <c r="AJ83" s="204">
        <v>1</v>
      </c>
      <c r="AK83" s="204">
        <v>1</v>
      </c>
      <c r="AL83" s="204">
        <v>1</v>
      </c>
      <c r="AM83" s="204">
        <v>1</v>
      </c>
      <c r="AN83" s="204">
        <v>1</v>
      </c>
      <c r="AO83" s="204">
        <v>1</v>
      </c>
      <c r="AP83" s="204">
        <v>1</v>
      </c>
      <c r="AQ83" s="204">
        <v>1</v>
      </c>
      <c r="AR83" s="204">
        <v>1</v>
      </c>
      <c r="AS83" s="204">
        <v>1</v>
      </c>
      <c r="AT83" s="204">
        <v>1</v>
      </c>
      <c r="AU83" s="204">
        <v>1</v>
      </c>
      <c r="AV83" s="204">
        <v>1</v>
      </c>
      <c r="AW83" s="204">
        <v>1</v>
      </c>
      <c r="AX83" s="204">
        <v>1</v>
      </c>
      <c r="AY83" s="204">
        <v>1</v>
      </c>
      <c r="AZ83" s="250">
        <v>1</v>
      </c>
      <c r="BA83" s="204">
        <v>1</v>
      </c>
      <c r="BB83" s="204">
        <v>1</v>
      </c>
      <c r="BC83" s="204">
        <v>0</v>
      </c>
      <c r="BD83" s="204">
        <v>1</v>
      </c>
      <c r="BE83" s="204">
        <v>1</v>
      </c>
      <c r="BF83" s="204">
        <v>1</v>
      </c>
      <c r="BG83" s="204">
        <v>1</v>
      </c>
      <c r="BH83" s="204">
        <v>1</v>
      </c>
      <c r="BI83" s="204">
        <v>1</v>
      </c>
      <c r="BJ83" s="204">
        <v>1</v>
      </c>
      <c r="BK83" s="204">
        <v>0</v>
      </c>
      <c r="BL83" s="204">
        <v>1</v>
      </c>
      <c r="BM83" s="204">
        <v>1</v>
      </c>
      <c r="BN83" s="204">
        <v>1</v>
      </c>
      <c r="BO83" s="204">
        <v>1</v>
      </c>
      <c r="BP83" s="204">
        <v>1</v>
      </c>
      <c r="BQ83" s="204">
        <v>1</v>
      </c>
      <c r="BR83" s="204">
        <v>1</v>
      </c>
      <c r="BS83" s="204">
        <v>1</v>
      </c>
      <c r="BT83" s="204">
        <v>1</v>
      </c>
      <c r="BU83" s="204">
        <v>1</v>
      </c>
      <c r="BV83" s="204">
        <v>1</v>
      </c>
      <c r="BW83" s="204">
        <v>1</v>
      </c>
      <c r="BX83" s="204">
        <v>1</v>
      </c>
      <c r="BY83" s="204">
        <v>1</v>
      </c>
      <c r="BZ83" s="204">
        <v>1</v>
      </c>
      <c r="CA83" s="204">
        <v>1</v>
      </c>
      <c r="CB83" s="204">
        <v>1</v>
      </c>
      <c r="CC83" s="204">
        <v>1</v>
      </c>
      <c r="CD83" s="204">
        <v>1</v>
      </c>
      <c r="CE83" s="204">
        <v>1</v>
      </c>
      <c r="CF83" s="204">
        <v>1</v>
      </c>
      <c r="CG83" s="204">
        <v>1</v>
      </c>
      <c r="CH83" s="204">
        <v>1</v>
      </c>
      <c r="CI83" s="204">
        <v>1</v>
      </c>
      <c r="CJ83" s="204">
        <v>1</v>
      </c>
      <c r="CK83" s="204">
        <v>1</v>
      </c>
      <c r="CL83" s="204">
        <v>1</v>
      </c>
      <c r="CM83" s="204">
        <v>1</v>
      </c>
      <c r="CN83" s="204">
        <v>1</v>
      </c>
      <c r="CO83" s="204">
        <v>1</v>
      </c>
      <c r="CP83" s="204">
        <v>1</v>
      </c>
      <c r="CQ83" s="204">
        <v>1</v>
      </c>
      <c r="CR83" s="204">
        <v>1</v>
      </c>
      <c r="CS83" s="204">
        <v>1</v>
      </c>
      <c r="CT83" s="204">
        <v>1</v>
      </c>
      <c r="CU83" s="204">
        <v>1</v>
      </c>
      <c r="CV83" s="204">
        <v>1</v>
      </c>
      <c r="CW83" s="204">
        <v>1</v>
      </c>
      <c r="CX83" s="204">
        <v>1</v>
      </c>
      <c r="CY83" s="204">
        <v>1</v>
      </c>
      <c r="CZ83" s="204">
        <v>1</v>
      </c>
      <c r="DA83" s="204">
        <v>1</v>
      </c>
      <c r="DB83" s="204">
        <v>1</v>
      </c>
      <c r="DC83" s="204">
        <v>1</v>
      </c>
      <c r="DD83" s="204">
        <v>1</v>
      </c>
      <c r="DE83" s="204">
        <v>1</v>
      </c>
      <c r="DF83" s="204">
        <v>1</v>
      </c>
      <c r="DG83" s="204">
        <v>1</v>
      </c>
      <c r="DH83" s="204">
        <v>0</v>
      </c>
      <c r="DI83" s="204">
        <v>1</v>
      </c>
      <c r="DJ83" s="204">
        <v>1</v>
      </c>
      <c r="DK83" s="204">
        <v>1</v>
      </c>
      <c r="DL83" s="204">
        <v>1</v>
      </c>
      <c r="DM83" s="204">
        <v>1</v>
      </c>
      <c r="DN83" s="204">
        <v>1</v>
      </c>
      <c r="DO83" s="204">
        <v>1</v>
      </c>
      <c r="DP83" s="204">
        <v>1</v>
      </c>
      <c r="DQ83" s="204">
        <v>1</v>
      </c>
      <c r="DR83" s="204">
        <v>1</v>
      </c>
      <c r="DS83" s="204">
        <v>1</v>
      </c>
      <c r="DT83" s="204">
        <v>1</v>
      </c>
      <c r="DU83" s="204">
        <v>1</v>
      </c>
      <c r="DV83" s="204">
        <v>1</v>
      </c>
      <c r="DW83" s="204">
        <v>1</v>
      </c>
      <c r="DX83" s="204">
        <v>1</v>
      </c>
      <c r="DY83" s="204">
        <v>1</v>
      </c>
      <c r="DZ83" s="204">
        <v>1</v>
      </c>
      <c r="EA83" s="204">
        <v>1</v>
      </c>
      <c r="EB83" s="204">
        <v>1</v>
      </c>
      <c r="EC83" s="204">
        <v>1</v>
      </c>
      <c r="ED83" s="204">
        <v>1</v>
      </c>
      <c r="EE83" s="204">
        <v>1</v>
      </c>
      <c r="EF83" s="204">
        <v>1</v>
      </c>
      <c r="EG83" s="204">
        <v>1</v>
      </c>
      <c r="EH83" s="204">
        <v>1</v>
      </c>
      <c r="EI83" s="204">
        <v>1</v>
      </c>
      <c r="EJ83" s="204">
        <v>1</v>
      </c>
      <c r="EK83" s="204">
        <v>1</v>
      </c>
      <c r="EL83" s="204">
        <v>1</v>
      </c>
      <c r="EM83" s="204">
        <v>1</v>
      </c>
      <c r="EN83" s="204">
        <v>1</v>
      </c>
      <c r="EO83" s="204">
        <v>1</v>
      </c>
      <c r="EP83" s="204">
        <v>1</v>
      </c>
    </row>
    <row r="84" spans="1:146" s="23" customFormat="1" x14ac:dyDescent="0.25">
      <c r="A84" s="384"/>
      <c r="B84" s="39"/>
      <c r="C84" s="314"/>
      <c r="D84" s="335" t="s">
        <v>53</v>
      </c>
      <c r="E84" s="336"/>
      <c r="F84" s="336"/>
      <c r="G84" s="307"/>
      <c r="H84" s="40"/>
      <c r="I84" s="40"/>
      <c r="J84" s="4">
        <f>SUM(J78:J83)</f>
        <v>3</v>
      </c>
      <c r="K84" s="4"/>
      <c r="L84" s="4"/>
      <c r="M84" s="4"/>
      <c r="N84" s="4"/>
      <c r="O84" s="4"/>
      <c r="P84" s="4"/>
      <c r="Q84" s="4"/>
      <c r="R84" s="4"/>
      <c r="S84" s="4"/>
      <c r="T84" s="4"/>
      <c r="U84" s="4"/>
      <c r="V84" s="4"/>
      <c r="W84" s="4"/>
      <c r="X84" s="4"/>
      <c r="Y84" s="4"/>
      <c r="Z84" s="4"/>
      <c r="AA84" s="4"/>
      <c r="AB84" s="4"/>
      <c r="AC84" s="4"/>
      <c r="AD84" s="4"/>
      <c r="AE84" s="4"/>
      <c r="AF84" s="16"/>
      <c r="AG84" s="16"/>
      <c r="AH84" s="16"/>
      <c r="AI84" s="16"/>
      <c r="AJ84" s="16"/>
      <c r="AK84" s="16"/>
      <c r="AL84" s="16"/>
      <c r="AM84" s="16"/>
      <c r="AN84" s="16"/>
      <c r="AO84" s="16"/>
      <c r="AP84" s="16"/>
      <c r="AQ84" s="16"/>
      <c r="AR84" s="16"/>
      <c r="AS84" s="16"/>
      <c r="AT84" s="16"/>
      <c r="AU84" s="16"/>
      <c r="AV84" s="16"/>
      <c r="AW84" s="16"/>
      <c r="AX84" s="16"/>
      <c r="AY84" s="16"/>
      <c r="AZ84" s="248"/>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row>
    <row r="85" spans="1:146" s="25" customFormat="1" ht="30.75" customHeight="1" x14ac:dyDescent="0.25">
      <c r="A85" s="385"/>
      <c r="B85" s="17" t="s">
        <v>48</v>
      </c>
      <c r="C85" s="315"/>
      <c r="D85" s="335" t="s">
        <v>815</v>
      </c>
      <c r="E85" s="336"/>
      <c r="F85" s="307"/>
      <c r="G85" s="30"/>
      <c r="H85" s="30"/>
      <c r="I85" s="106"/>
      <c r="J85" s="122">
        <f>IF(J84&gt;5,100,J84*20)</f>
        <v>60</v>
      </c>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251"/>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row>
    <row r="86" spans="1:146" s="11" customFormat="1" ht="42.75" customHeight="1" x14ac:dyDescent="0.25">
      <c r="A86" s="383" t="s">
        <v>57</v>
      </c>
      <c r="B86" s="26" t="s">
        <v>816</v>
      </c>
      <c r="C86" s="348">
        <v>0.3</v>
      </c>
      <c r="D86" s="26" t="s">
        <v>58</v>
      </c>
      <c r="E86" s="121" t="s">
        <v>1301</v>
      </c>
      <c r="F86" s="13" t="s">
        <v>10</v>
      </c>
      <c r="G86" s="28" t="s">
        <v>817</v>
      </c>
      <c r="H86" s="293" t="s">
        <v>361</v>
      </c>
      <c r="I86" s="139" t="s">
        <v>1302</v>
      </c>
      <c r="J86" s="2">
        <v>100</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252"/>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row>
    <row r="87" spans="1:146" s="23" customFormat="1" ht="45.75" customHeight="1" x14ac:dyDescent="0.25">
      <c r="A87" s="385"/>
      <c r="B87" s="17" t="s">
        <v>49</v>
      </c>
      <c r="C87" s="349"/>
      <c r="D87" s="335" t="s">
        <v>818</v>
      </c>
      <c r="E87" s="336"/>
      <c r="F87" s="336"/>
      <c r="G87" s="307"/>
      <c r="H87" s="294"/>
      <c r="I87" s="114" t="s">
        <v>1298</v>
      </c>
      <c r="J87" s="3">
        <f>J86/J$5*100</f>
        <v>20.703933747412009</v>
      </c>
      <c r="K87" s="3"/>
      <c r="L87" s="3"/>
      <c r="M87" s="3"/>
      <c r="N87" s="3"/>
      <c r="O87" s="3"/>
      <c r="P87" s="3"/>
      <c r="Q87" s="3"/>
      <c r="R87" s="3"/>
      <c r="S87" s="3"/>
      <c r="T87" s="3"/>
      <c r="U87" s="3"/>
      <c r="V87" s="3"/>
      <c r="W87" s="3"/>
      <c r="X87" s="3"/>
      <c r="Y87" s="3"/>
      <c r="Z87" s="3"/>
      <c r="AA87" s="3"/>
      <c r="AB87" s="3"/>
      <c r="AC87" s="3"/>
      <c r="AD87" s="3"/>
      <c r="AE87" s="3"/>
      <c r="AF87" s="16"/>
      <c r="AG87" s="16"/>
      <c r="AH87" s="16"/>
      <c r="AI87" s="16"/>
      <c r="AJ87" s="16"/>
      <c r="AK87" s="16"/>
      <c r="AL87" s="16"/>
      <c r="AM87" s="16"/>
      <c r="AN87" s="16"/>
      <c r="AO87" s="16"/>
      <c r="AP87" s="16"/>
      <c r="AQ87" s="16"/>
      <c r="AR87" s="16"/>
      <c r="AS87" s="16"/>
      <c r="AT87" s="16"/>
      <c r="AU87" s="16"/>
      <c r="AV87" s="16"/>
      <c r="AW87" s="16"/>
      <c r="AX87" s="16"/>
      <c r="AY87" s="16"/>
      <c r="AZ87" s="248"/>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row>
    <row r="88" spans="1:146" s="145" customFormat="1" ht="24" x14ac:dyDescent="0.25">
      <c r="A88" s="308" t="s">
        <v>54</v>
      </c>
      <c r="B88" s="309"/>
      <c r="C88" s="140">
        <v>1</v>
      </c>
      <c r="D88" s="301" t="s">
        <v>819</v>
      </c>
      <c r="E88" s="302"/>
      <c r="F88" s="303"/>
      <c r="G88" s="142" t="s">
        <v>5</v>
      </c>
      <c r="H88" s="142"/>
      <c r="I88" s="142"/>
      <c r="J88" s="143">
        <f>(J76*0.3)+(J85*0.4)+(J87*0.3)</f>
        <v>54.211180124223603</v>
      </c>
      <c r="K88" s="143"/>
      <c r="L88" s="143"/>
      <c r="M88" s="143"/>
      <c r="N88" s="143"/>
      <c r="O88" s="143"/>
      <c r="P88" s="143"/>
      <c r="Q88" s="143"/>
      <c r="R88" s="143"/>
      <c r="S88" s="143"/>
      <c r="T88" s="143"/>
      <c r="U88" s="143"/>
      <c r="V88" s="143"/>
      <c r="W88" s="143"/>
      <c r="X88" s="143"/>
      <c r="Y88" s="143"/>
      <c r="Z88" s="143"/>
      <c r="AA88" s="143"/>
      <c r="AB88" s="143"/>
      <c r="AC88" s="143"/>
      <c r="AD88" s="143"/>
      <c r="AE88" s="143"/>
      <c r="AF88" s="144"/>
      <c r="AG88" s="144"/>
      <c r="AH88" s="144"/>
      <c r="AI88" s="144"/>
      <c r="AJ88" s="144"/>
      <c r="AK88" s="144"/>
      <c r="AL88" s="144"/>
      <c r="AM88" s="144"/>
      <c r="AN88" s="144"/>
      <c r="AO88" s="144"/>
      <c r="AP88" s="144"/>
      <c r="AQ88" s="144"/>
      <c r="AR88" s="144"/>
      <c r="AS88" s="144"/>
      <c r="AT88" s="144"/>
      <c r="AU88" s="144"/>
      <c r="AV88" s="144"/>
      <c r="AW88" s="144"/>
      <c r="AX88" s="144"/>
      <c r="AY88" s="144"/>
      <c r="AZ88" s="207"/>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44"/>
      <c r="EM88" s="144"/>
      <c r="EN88" s="144"/>
      <c r="EO88" s="144"/>
      <c r="EP88" s="144"/>
    </row>
    <row r="89" spans="1:146" s="23" customFormat="1" x14ac:dyDescent="0.25">
      <c r="A89" s="4">
        <v>4</v>
      </c>
      <c r="B89" s="350" t="s">
        <v>347</v>
      </c>
      <c r="C89" s="351"/>
      <c r="D89" s="378"/>
      <c r="E89" s="378"/>
      <c r="F89" s="351"/>
      <c r="G89" s="352"/>
      <c r="H89" s="24"/>
      <c r="I89" s="107"/>
      <c r="J89" s="38"/>
      <c r="K89" s="38"/>
      <c r="L89" s="38"/>
      <c r="M89" s="38"/>
      <c r="N89" s="38"/>
      <c r="O89" s="38"/>
      <c r="P89" s="38"/>
      <c r="Q89" s="38"/>
      <c r="R89" s="38"/>
      <c r="S89" s="38"/>
      <c r="T89" s="38"/>
      <c r="U89" s="38"/>
      <c r="V89" s="38"/>
      <c r="W89" s="38"/>
      <c r="X89" s="38"/>
      <c r="Y89" s="38"/>
      <c r="Z89" s="38"/>
      <c r="AA89" s="38"/>
      <c r="AB89" s="38"/>
      <c r="AC89" s="38"/>
      <c r="AD89" s="38"/>
      <c r="AE89" s="38"/>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row>
    <row r="90" spans="1:146" ht="144" x14ac:dyDescent="0.25">
      <c r="A90" s="13" t="s">
        <v>32</v>
      </c>
      <c r="B90" s="18" t="s">
        <v>820</v>
      </c>
      <c r="C90" s="65">
        <v>0.4</v>
      </c>
      <c r="D90" s="46" t="s">
        <v>393</v>
      </c>
      <c r="E90" s="46" t="s">
        <v>394</v>
      </c>
      <c r="F90" s="27" t="s">
        <v>10</v>
      </c>
      <c r="G90" s="28" t="s">
        <v>821</v>
      </c>
      <c r="H90" s="13" t="s">
        <v>361</v>
      </c>
      <c r="I90" s="139" t="s">
        <v>1303</v>
      </c>
      <c r="J90" s="2">
        <v>180</v>
      </c>
      <c r="K90" s="2"/>
      <c r="L90" s="2"/>
      <c r="M90" s="2"/>
      <c r="N90" s="2"/>
      <c r="O90" s="2"/>
      <c r="P90" s="2"/>
      <c r="Q90" s="2"/>
      <c r="R90" s="2"/>
      <c r="S90" s="2"/>
      <c r="T90" s="2"/>
      <c r="U90" s="2"/>
      <c r="V90" s="2"/>
      <c r="W90" s="2"/>
      <c r="X90" s="2"/>
      <c r="Y90" s="2"/>
      <c r="Z90" s="2"/>
      <c r="AA90" s="2"/>
      <c r="AB90" s="2"/>
      <c r="AC90" s="2"/>
      <c r="AD90" s="2"/>
      <c r="AE90" s="2"/>
      <c r="AF90" s="14"/>
      <c r="AG90" s="14"/>
      <c r="AH90" s="14"/>
      <c r="AI90" s="14"/>
      <c r="AJ90" s="14"/>
      <c r="AK90" s="14"/>
      <c r="AL90" s="14"/>
      <c r="AM90" s="14"/>
      <c r="AN90" s="14"/>
      <c r="AO90" s="14"/>
      <c r="AP90" s="14"/>
      <c r="AQ90" s="14"/>
      <c r="AR90" s="14"/>
      <c r="AS90" s="14"/>
      <c r="AT90" s="14"/>
      <c r="AU90" s="14"/>
      <c r="AV90" s="14"/>
      <c r="AW90" s="14"/>
      <c r="AX90" s="14"/>
      <c r="AY90" s="14"/>
      <c r="AZ90" s="249"/>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row>
    <row r="91" spans="1:146" s="23" customFormat="1" ht="19.5" customHeight="1" x14ac:dyDescent="0.25">
      <c r="A91" s="4"/>
      <c r="B91" s="17"/>
      <c r="C91" s="1"/>
      <c r="D91" s="316" t="s">
        <v>822</v>
      </c>
      <c r="E91" s="317"/>
      <c r="F91" s="336"/>
      <c r="G91" s="307"/>
      <c r="H91" s="13"/>
      <c r="I91" s="122" t="s">
        <v>1298</v>
      </c>
      <c r="J91" s="3">
        <f>J90/J$5*100</f>
        <v>37.267080745341616</v>
      </c>
      <c r="K91" s="3"/>
      <c r="L91" s="3"/>
      <c r="M91" s="3"/>
      <c r="N91" s="3"/>
      <c r="O91" s="3"/>
      <c r="P91" s="3"/>
      <c r="Q91" s="3"/>
      <c r="R91" s="3"/>
      <c r="S91" s="3"/>
      <c r="T91" s="3"/>
      <c r="U91" s="3"/>
      <c r="V91" s="3"/>
      <c r="W91" s="3"/>
      <c r="X91" s="3"/>
      <c r="Y91" s="3"/>
      <c r="Z91" s="3"/>
      <c r="AA91" s="3"/>
      <c r="AB91" s="3"/>
      <c r="AC91" s="3"/>
      <c r="AD91" s="3"/>
      <c r="AE91" s="3"/>
      <c r="AF91" s="16"/>
      <c r="AG91" s="16"/>
      <c r="AH91" s="16"/>
      <c r="AI91" s="16"/>
      <c r="AJ91" s="16"/>
      <c r="AK91" s="16"/>
      <c r="AL91" s="16"/>
      <c r="AM91" s="16"/>
      <c r="AN91" s="16"/>
      <c r="AO91" s="16"/>
      <c r="AP91" s="16"/>
      <c r="AQ91" s="16"/>
      <c r="AR91" s="16"/>
      <c r="AS91" s="16"/>
      <c r="AT91" s="16"/>
      <c r="AU91" s="16"/>
      <c r="AV91" s="16"/>
      <c r="AW91" s="16"/>
      <c r="AX91" s="16"/>
      <c r="AY91" s="16"/>
      <c r="AZ91" s="248"/>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row>
    <row r="92" spans="1:146" ht="113.25" customHeight="1" x14ac:dyDescent="0.25">
      <c r="A92" s="13" t="s">
        <v>33</v>
      </c>
      <c r="B92" s="18" t="s">
        <v>825</v>
      </c>
      <c r="C92" s="12">
        <v>0.4</v>
      </c>
      <c r="D92" s="14" t="s">
        <v>395</v>
      </c>
      <c r="E92" s="100" t="s">
        <v>396</v>
      </c>
      <c r="F92" s="13" t="s">
        <v>10</v>
      </c>
      <c r="G92" s="28" t="s">
        <v>823</v>
      </c>
      <c r="H92" s="293" t="s">
        <v>361</v>
      </c>
      <c r="I92" s="139" t="s">
        <v>1304</v>
      </c>
      <c r="J92" s="2">
        <v>200</v>
      </c>
      <c r="K92" s="2"/>
      <c r="L92" s="2"/>
      <c r="M92" s="2"/>
      <c r="N92" s="2"/>
      <c r="O92" s="2"/>
      <c r="P92" s="2"/>
      <c r="Q92" s="2"/>
      <c r="R92" s="2"/>
      <c r="S92" s="2"/>
      <c r="T92" s="2"/>
      <c r="U92" s="2"/>
      <c r="V92" s="2"/>
      <c r="W92" s="2"/>
      <c r="X92" s="2"/>
      <c r="Y92" s="2"/>
      <c r="Z92" s="2"/>
      <c r="AA92" s="2"/>
      <c r="AB92" s="2"/>
      <c r="AC92" s="2"/>
      <c r="AD92" s="2"/>
      <c r="AE92" s="2"/>
      <c r="AF92" s="14"/>
      <c r="AG92" s="14"/>
      <c r="AH92" s="14"/>
      <c r="AI92" s="14"/>
      <c r="AJ92" s="14"/>
      <c r="AK92" s="14"/>
      <c r="AL92" s="14"/>
      <c r="AM92" s="14"/>
      <c r="AN92" s="14"/>
      <c r="AO92" s="14"/>
      <c r="AP92" s="14"/>
      <c r="AQ92" s="14"/>
      <c r="AR92" s="14"/>
      <c r="AS92" s="14"/>
      <c r="AT92" s="14"/>
      <c r="AU92" s="14"/>
      <c r="AV92" s="14"/>
      <c r="AW92" s="14"/>
      <c r="AX92" s="14"/>
      <c r="AY92" s="14"/>
      <c r="AZ92" s="249"/>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row>
    <row r="93" spans="1:146" s="23" customFormat="1" ht="24" customHeight="1" x14ac:dyDescent="0.25">
      <c r="A93" s="4"/>
      <c r="B93" s="17"/>
      <c r="C93" s="1"/>
      <c r="D93" s="305" t="s">
        <v>824</v>
      </c>
      <c r="E93" s="306"/>
      <c r="F93" s="336"/>
      <c r="G93" s="307"/>
      <c r="H93" s="294"/>
      <c r="I93" s="122" t="s">
        <v>1298</v>
      </c>
      <c r="J93" s="3">
        <f>J92/J$5*100</f>
        <v>41.407867494824018</v>
      </c>
      <c r="K93" s="3"/>
      <c r="L93" s="3"/>
      <c r="M93" s="3"/>
      <c r="N93" s="3"/>
      <c r="O93" s="3"/>
      <c r="P93" s="3"/>
      <c r="Q93" s="3"/>
      <c r="R93" s="3"/>
      <c r="S93" s="3"/>
      <c r="T93" s="3"/>
      <c r="U93" s="3"/>
      <c r="V93" s="3"/>
      <c r="W93" s="3"/>
      <c r="X93" s="3"/>
      <c r="Y93" s="3"/>
      <c r="Z93" s="3"/>
      <c r="AA93" s="3"/>
      <c r="AB93" s="3"/>
      <c r="AC93" s="3"/>
      <c r="AD93" s="3"/>
      <c r="AE93" s="3"/>
      <c r="AF93" s="16"/>
      <c r="AG93" s="16"/>
      <c r="AH93" s="16"/>
      <c r="AI93" s="16"/>
      <c r="AJ93" s="16"/>
      <c r="AK93" s="16"/>
      <c r="AL93" s="16"/>
      <c r="AM93" s="16"/>
      <c r="AN93" s="16"/>
      <c r="AO93" s="16"/>
      <c r="AP93" s="16"/>
      <c r="AQ93" s="16"/>
      <c r="AR93" s="16"/>
      <c r="AS93" s="16"/>
      <c r="AT93" s="16"/>
      <c r="AU93" s="16"/>
      <c r="AV93" s="16"/>
      <c r="AW93" s="16"/>
      <c r="AX93" s="16"/>
      <c r="AY93" s="16"/>
      <c r="AZ93" s="248"/>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row>
    <row r="94" spans="1:146" ht="120" customHeight="1" x14ac:dyDescent="0.25">
      <c r="A94" s="13" t="s">
        <v>34</v>
      </c>
      <c r="B94" s="18" t="s">
        <v>826</v>
      </c>
      <c r="C94" s="65">
        <v>0.2</v>
      </c>
      <c r="D94" s="46" t="s">
        <v>397</v>
      </c>
      <c r="E94" s="46" t="s">
        <v>398</v>
      </c>
      <c r="F94" s="27" t="s">
        <v>10</v>
      </c>
      <c r="G94" s="28" t="s">
        <v>827</v>
      </c>
      <c r="H94" s="293" t="s">
        <v>361</v>
      </c>
      <c r="I94" s="139" t="s">
        <v>1305</v>
      </c>
      <c r="J94" s="2">
        <v>280</v>
      </c>
      <c r="K94" s="2"/>
      <c r="L94" s="2"/>
      <c r="M94" s="2"/>
      <c r="N94" s="2"/>
      <c r="O94" s="2"/>
      <c r="P94" s="2"/>
      <c r="Q94" s="2"/>
      <c r="R94" s="2"/>
      <c r="S94" s="2"/>
      <c r="T94" s="2"/>
      <c r="U94" s="2"/>
      <c r="V94" s="2"/>
      <c r="W94" s="2"/>
      <c r="X94" s="2"/>
      <c r="Y94" s="2"/>
      <c r="Z94" s="2"/>
      <c r="AA94" s="2"/>
      <c r="AB94" s="2"/>
      <c r="AC94" s="2"/>
      <c r="AD94" s="2"/>
      <c r="AE94" s="2"/>
      <c r="AF94" s="14"/>
      <c r="AG94" s="14"/>
      <c r="AH94" s="14"/>
      <c r="AI94" s="14"/>
      <c r="AJ94" s="14"/>
      <c r="AK94" s="14"/>
      <c r="AL94" s="14"/>
      <c r="AM94" s="14"/>
      <c r="AN94" s="14"/>
      <c r="AO94" s="14"/>
      <c r="AP94" s="14"/>
      <c r="AQ94" s="14"/>
      <c r="AR94" s="14"/>
      <c r="AS94" s="14"/>
      <c r="AT94" s="14"/>
      <c r="AU94" s="14"/>
      <c r="AV94" s="14"/>
      <c r="AW94" s="14"/>
      <c r="AX94" s="14"/>
      <c r="AY94" s="14"/>
      <c r="AZ94" s="249"/>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row>
    <row r="95" spans="1:146" s="23" customFormat="1" ht="21" customHeight="1" x14ac:dyDescent="0.25">
      <c r="A95" s="4"/>
      <c r="B95" s="17"/>
      <c r="C95" s="1"/>
      <c r="D95" s="316" t="s">
        <v>828</v>
      </c>
      <c r="E95" s="317"/>
      <c r="F95" s="336"/>
      <c r="G95" s="307"/>
      <c r="H95" s="294"/>
      <c r="I95" s="122" t="s">
        <v>1298</v>
      </c>
      <c r="J95" s="3">
        <f>J94/J$5*100</f>
        <v>57.971014492753625</v>
      </c>
      <c r="K95" s="3"/>
      <c r="L95" s="3"/>
      <c r="M95" s="3"/>
      <c r="N95" s="3"/>
      <c r="O95" s="3"/>
      <c r="P95" s="3"/>
      <c r="Q95" s="3"/>
      <c r="R95" s="3"/>
      <c r="S95" s="3"/>
      <c r="T95" s="3"/>
      <c r="U95" s="3"/>
      <c r="V95" s="3"/>
      <c r="W95" s="3"/>
      <c r="X95" s="3"/>
      <c r="Y95" s="3"/>
      <c r="Z95" s="3"/>
      <c r="AA95" s="3"/>
      <c r="AB95" s="3"/>
      <c r="AC95" s="3"/>
      <c r="AD95" s="3"/>
      <c r="AE95" s="3"/>
      <c r="AF95" s="16"/>
      <c r="AG95" s="16"/>
      <c r="AH95" s="16"/>
      <c r="AI95" s="16"/>
      <c r="AJ95" s="16"/>
      <c r="AK95" s="16"/>
      <c r="AL95" s="16"/>
      <c r="AM95" s="16"/>
      <c r="AN95" s="16"/>
      <c r="AO95" s="16"/>
      <c r="AP95" s="16"/>
      <c r="AQ95" s="16"/>
      <c r="AR95" s="16"/>
      <c r="AS95" s="16"/>
      <c r="AT95" s="16"/>
      <c r="AU95" s="16"/>
      <c r="AV95" s="16"/>
      <c r="AW95" s="16"/>
      <c r="AX95" s="16"/>
      <c r="AY95" s="16"/>
      <c r="AZ95" s="248"/>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row>
    <row r="96" spans="1:146" s="23" customFormat="1" ht="24" x14ac:dyDescent="0.25">
      <c r="A96" s="350" t="s">
        <v>41</v>
      </c>
      <c r="B96" s="352"/>
      <c r="C96" s="1">
        <v>1</v>
      </c>
      <c r="D96" s="333" t="s">
        <v>829</v>
      </c>
      <c r="E96" s="382"/>
      <c r="F96" s="334"/>
      <c r="G96" s="30" t="s">
        <v>5</v>
      </c>
      <c r="H96" s="30"/>
      <c r="I96" s="106"/>
      <c r="J96" s="3">
        <f>(J91*0.4)+(J93*0.4)+(J95*0.2)</f>
        <v>43.064182194616983</v>
      </c>
      <c r="K96" s="3"/>
      <c r="L96" s="3"/>
      <c r="M96" s="3"/>
      <c r="N96" s="3"/>
      <c r="O96" s="3"/>
      <c r="P96" s="3"/>
      <c r="Q96" s="3"/>
      <c r="R96" s="3"/>
      <c r="S96" s="3"/>
      <c r="T96" s="3"/>
      <c r="U96" s="3"/>
      <c r="V96" s="3"/>
      <c r="W96" s="3"/>
      <c r="X96" s="3"/>
      <c r="Y96" s="3"/>
      <c r="Z96" s="3"/>
      <c r="AA96" s="3"/>
      <c r="AB96" s="3"/>
      <c r="AC96" s="3"/>
      <c r="AD96" s="3"/>
      <c r="AE96" s="3"/>
      <c r="AF96" s="16"/>
      <c r="AG96" s="16"/>
      <c r="AH96" s="16"/>
      <c r="AI96" s="16"/>
      <c r="AJ96" s="16"/>
      <c r="AK96" s="16"/>
      <c r="AL96" s="16"/>
      <c r="AM96" s="16"/>
      <c r="AN96" s="16"/>
      <c r="AO96" s="16"/>
      <c r="AP96" s="16"/>
      <c r="AQ96" s="16"/>
      <c r="AR96" s="16"/>
      <c r="AS96" s="16"/>
      <c r="AT96" s="16"/>
      <c r="AU96" s="16"/>
      <c r="AV96" s="16"/>
      <c r="AW96" s="16"/>
      <c r="AX96" s="16"/>
      <c r="AY96" s="16"/>
      <c r="AZ96" s="248"/>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row>
    <row r="97" spans="1:146" s="23" customFormat="1" x14ac:dyDescent="0.25">
      <c r="A97" s="4">
        <v>5</v>
      </c>
      <c r="B97" s="350" t="s">
        <v>348</v>
      </c>
      <c r="C97" s="351"/>
      <c r="D97" s="351"/>
      <c r="E97" s="351"/>
      <c r="F97" s="351"/>
      <c r="G97" s="352"/>
      <c r="H97" s="24"/>
      <c r="I97" s="107"/>
      <c r="J97" s="38"/>
      <c r="K97" s="38"/>
      <c r="L97" s="38"/>
      <c r="M97" s="38"/>
      <c r="N97" s="38"/>
      <c r="O97" s="38"/>
      <c r="P97" s="38"/>
      <c r="Q97" s="38"/>
      <c r="R97" s="38"/>
      <c r="S97" s="38"/>
      <c r="T97" s="38"/>
      <c r="U97" s="38"/>
      <c r="V97" s="38"/>
      <c r="W97" s="38"/>
      <c r="X97" s="38"/>
      <c r="Y97" s="38"/>
      <c r="Z97" s="38"/>
      <c r="AA97" s="38"/>
      <c r="AB97" s="38"/>
      <c r="AC97" s="38"/>
      <c r="AD97" s="38"/>
      <c r="AE97" s="38"/>
      <c r="AF97" s="37"/>
      <c r="AG97" s="37"/>
      <c r="AH97" s="37"/>
      <c r="AI97" s="37"/>
      <c r="AJ97" s="37"/>
      <c r="AK97" s="37"/>
      <c r="AL97" s="37"/>
      <c r="AM97" s="37"/>
      <c r="AN97" s="37"/>
      <c r="AO97" s="37"/>
      <c r="AP97" s="37"/>
      <c r="AQ97" s="37"/>
      <c r="AR97" s="37"/>
      <c r="AS97" s="37"/>
      <c r="AT97" s="37"/>
      <c r="AU97" s="37"/>
      <c r="AV97" s="37"/>
      <c r="AW97" s="37"/>
      <c r="AX97" s="37"/>
      <c r="AY97" s="37"/>
      <c r="AZ97" s="248"/>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row>
    <row r="98" spans="1:146" ht="81.75" customHeight="1" x14ac:dyDescent="0.25">
      <c r="A98" s="13" t="s">
        <v>35</v>
      </c>
      <c r="B98" s="18" t="s">
        <v>831</v>
      </c>
      <c r="C98" s="12">
        <v>0.3</v>
      </c>
      <c r="D98" s="14" t="s">
        <v>399</v>
      </c>
      <c r="E98" s="100" t="s">
        <v>400</v>
      </c>
      <c r="F98" s="13" t="s">
        <v>10</v>
      </c>
      <c r="G98" s="28" t="s">
        <v>830</v>
      </c>
      <c r="H98" s="293" t="s">
        <v>361</v>
      </c>
      <c r="I98" s="139" t="s">
        <v>1306</v>
      </c>
      <c r="J98" s="2">
        <v>100</v>
      </c>
      <c r="K98" s="2"/>
      <c r="L98" s="2"/>
      <c r="M98" s="2"/>
      <c r="N98" s="2"/>
      <c r="O98" s="2"/>
      <c r="P98" s="2"/>
      <c r="Q98" s="2"/>
      <c r="R98" s="2"/>
      <c r="S98" s="2"/>
      <c r="T98" s="2"/>
      <c r="U98" s="2"/>
      <c r="V98" s="2"/>
      <c r="W98" s="2"/>
      <c r="X98" s="2"/>
      <c r="Y98" s="2"/>
      <c r="Z98" s="2"/>
      <c r="AA98" s="2"/>
      <c r="AB98" s="2"/>
      <c r="AC98" s="2"/>
      <c r="AD98" s="2"/>
      <c r="AE98" s="2"/>
      <c r="AF98" s="14"/>
      <c r="AG98" s="14"/>
      <c r="AH98" s="14"/>
      <c r="AI98" s="14"/>
      <c r="AJ98" s="14"/>
      <c r="AK98" s="14"/>
      <c r="AL98" s="14"/>
      <c r="AM98" s="14"/>
      <c r="AN98" s="14"/>
      <c r="AO98" s="14"/>
      <c r="AP98" s="14"/>
      <c r="AQ98" s="14"/>
      <c r="AR98" s="14"/>
      <c r="AS98" s="14"/>
      <c r="AT98" s="14"/>
      <c r="AU98" s="14"/>
      <c r="AV98" s="14"/>
      <c r="AW98" s="14"/>
      <c r="AX98" s="14"/>
      <c r="AY98" s="14"/>
      <c r="AZ98" s="249"/>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row>
    <row r="99" spans="1:146" s="23" customFormat="1" ht="25.5" customHeight="1" x14ac:dyDescent="0.25">
      <c r="A99" s="4"/>
      <c r="B99" s="17"/>
      <c r="C99" s="1"/>
      <c r="D99" s="335" t="s">
        <v>832</v>
      </c>
      <c r="E99" s="336"/>
      <c r="F99" s="336"/>
      <c r="G99" s="307"/>
      <c r="H99" s="294"/>
      <c r="I99" s="122" t="s">
        <v>1298</v>
      </c>
      <c r="J99" s="3">
        <f>J98/J$5*100</f>
        <v>20.703933747412009</v>
      </c>
      <c r="K99" s="3"/>
      <c r="L99" s="3"/>
      <c r="M99" s="3"/>
      <c r="N99" s="3"/>
      <c r="O99" s="3"/>
      <c r="P99" s="3"/>
      <c r="Q99" s="3"/>
      <c r="R99" s="3"/>
      <c r="S99" s="3"/>
      <c r="T99" s="3"/>
      <c r="U99" s="3"/>
      <c r="V99" s="3"/>
      <c r="W99" s="3"/>
      <c r="X99" s="3"/>
      <c r="Y99" s="3"/>
      <c r="Z99" s="3"/>
      <c r="AA99" s="3"/>
      <c r="AB99" s="3"/>
      <c r="AC99" s="3"/>
      <c r="AD99" s="3"/>
      <c r="AE99" s="3"/>
      <c r="AF99" s="16"/>
      <c r="AG99" s="16"/>
      <c r="AH99" s="16"/>
      <c r="AI99" s="16"/>
      <c r="AJ99" s="16"/>
      <c r="AK99" s="16"/>
      <c r="AL99" s="16"/>
      <c r="AM99" s="16"/>
      <c r="AN99" s="16"/>
      <c r="AO99" s="16"/>
      <c r="AP99" s="16"/>
      <c r="AQ99" s="16"/>
      <c r="AR99" s="16"/>
      <c r="AS99" s="16"/>
      <c r="AT99" s="16"/>
      <c r="AU99" s="16"/>
      <c r="AV99" s="16"/>
      <c r="AW99" s="16"/>
      <c r="AX99" s="16"/>
      <c r="AY99" s="16"/>
      <c r="AZ99" s="248"/>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row>
    <row r="100" spans="1:146" ht="82.5" customHeight="1" x14ac:dyDescent="0.25">
      <c r="A100" s="13" t="s">
        <v>36</v>
      </c>
      <c r="B100" s="18" t="s">
        <v>401</v>
      </c>
      <c r="C100" s="12">
        <v>0.2</v>
      </c>
      <c r="D100" s="14" t="s">
        <v>406</v>
      </c>
      <c r="E100" s="123" t="s">
        <v>402</v>
      </c>
      <c r="F100" s="13" t="s">
        <v>10</v>
      </c>
      <c r="G100" s="28" t="s">
        <v>833</v>
      </c>
      <c r="H100" s="293" t="s">
        <v>361</v>
      </c>
      <c r="I100" s="139" t="s">
        <v>1307</v>
      </c>
      <c r="J100" s="2">
        <v>200</v>
      </c>
      <c r="K100" s="2"/>
      <c r="L100" s="2"/>
      <c r="M100" s="2"/>
      <c r="N100" s="2"/>
      <c r="O100" s="2"/>
      <c r="P100" s="2"/>
      <c r="Q100" s="2"/>
      <c r="R100" s="2"/>
      <c r="S100" s="2"/>
      <c r="T100" s="2"/>
      <c r="U100" s="2"/>
      <c r="V100" s="2"/>
      <c r="W100" s="2"/>
      <c r="X100" s="2"/>
      <c r="Y100" s="2"/>
      <c r="Z100" s="2"/>
      <c r="AA100" s="2"/>
      <c r="AB100" s="2"/>
      <c r="AC100" s="2"/>
      <c r="AD100" s="2"/>
      <c r="AE100" s="2"/>
      <c r="AF100" s="14"/>
      <c r="AG100" s="14"/>
      <c r="AH100" s="14"/>
      <c r="AI100" s="14"/>
      <c r="AJ100" s="14"/>
      <c r="AK100" s="14"/>
      <c r="AL100" s="14"/>
      <c r="AM100" s="14"/>
      <c r="AN100" s="14"/>
      <c r="AO100" s="14"/>
      <c r="AP100" s="14"/>
      <c r="AQ100" s="14"/>
      <c r="AR100" s="14"/>
      <c r="AS100" s="14"/>
      <c r="AT100" s="14"/>
      <c r="AU100" s="14"/>
      <c r="AV100" s="14"/>
      <c r="AW100" s="14"/>
      <c r="AX100" s="14"/>
      <c r="AY100" s="14"/>
      <c r="AZ100" s="249"/>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row>
    <row r="101" spans="1:146" s="23" customFormat="1" ht="19.5" customHeight="1" x14ac:dyDescent="0.25">
      <c r="A101" s="4"/>
      <c r="B101" s="17"/>
      <c r="C101" s="1"/>
      <c r="D101" s="335" t="s">
        <v>834</v>
      </c>
      <c r="E101" s="336"/>
      <c r="F101" s="336"/>
      <c r="G101" s="307"/>
      <c r="H101" s="294"/>
      <c r="I101" s="122" t="s">
        <v>1298</v>
      </c>
      <c r="J101" s="3">
        <f>J100/J$5*100</f>
        <v>41.407867494824018</v>
      </c>
      <c r="K101" s="3"/>
      <c r="L101" s="3"/>
      <c r="M101" s="3"/>
      <c r="N101" s="3"/>
      <c r="O101" s="3"/>
      <c r="P101" s="3"/>
      <c r="Q101" s="3"/>
      <c r="R101" s="3"/>
      <c r="S101" s="3"/>
      <c r="T101" s="3"/>
      <c r="U101" s="3"/>
      <c r="V101" s="3"/>
      <c r="W101" s="3"/>
      <c r="X101" s="3"/>
      <c r="Y101" s="3"/>
      <c r="Z101" s="3"/>
      <c r="AA101" s="3"/>
      <c r="AB101" s="3"/>
      <c r="AC101" s="3"/>
      <c r="AD101" s="3"/>
      <c r="AE101" s="3"/>
      <c r="AF101" s="16"/>
      <c r="AG101" s="16"/>
      <c r="AH101" s="16"/>
      <c r="AI101" s="16"/>
      <c r="AJ101" s="16"/>
      <c r="AK101" s="16"/>
      <c r="AL101" s="16"/>
      <c r="AM101" s="16"/>
      <c r="AN101" s="16"/>
      <c r="AO101" s="16"/>
      <c r="AP101" s="16"/>
      <c r="AQ101" s="16"/>
      <c r="AR101" s="16"/>
      <c r="AS101" s="16"/>
      <c r="AT101" s="16"/>
      <c r="AU101" s="16"/>
      <c r="AV101" s="16"/>
      <c r="AW101" s="16"/>
      <c r="AX101" s="16"/>
      <c r="AY101" s="16"/>
      <c r="AZ101" s="248"/>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row>
    <row r="102" spans="1:146" ht="59.25" customHeight="1" x14ac:dyDescent="0.25">
      <c r="A102" s="13" t="s">
        <v>37</v>
      </c>
      <c r="B102" s="18" t="s">
        <v>403</v>
      </c>
      <c r="C102" s="12">
        <v>0.5</v>
      </c>
      <c r="D102" s="14" t="s">
        <v>404</v>
      </c>
      <c r="E102" s="123" t="s">
        <v>405</v>
      </c>
      <c r="F102" s="13" t="s">
        <v>10</v>
      </c>
      <c r="G102" s="28" t="s">
        <v>835</v>
      </c>
      <c r="H102" s="13" t="s">
        <v>361</v>
      </c>
      <c r="I102" s="139" t="s">
        <v>1308</v>
      </c>
      <c r="J102" s="2">
        <v>300</v>
      </c>
      <c r="K102" s="2"/>
      <c r="L102" s="2"/>
      <c r="M102" s="2"/>
      <c r="N102" s="2"/>
      <c r="O102" s="2"/>
      <c r="P102" s="2"/>
      <c r="Q102" s="2"/>
      <c r="R102" s="2"/>
      <c r="S102" s="2"/>
      <c r="T102" s="2"/>
      <c r="U102" s="2"/>
      <c r="V102" s="2"/>
      <c r="W102" s="2"/>
      <c r="X102" s="2"/>
      <c r="Y102" s="2"/>
      <c r="Z102" s="2"/>
      <c r="AA102" s="2"/>
      <c r="AB102" s="2"/>
      <c r="AC102" s="2"/>
      <c r="AD102" s="2"/>
      <c r="AE102" s="2"/>
      <c r="AF102" s="14"/>
      <c r="AG102" s="14"/>
      <c r="AH102" s="14"/>
      <c r="AI102" s="14"/>
      <c r="AJ102" s="14"/>
      <c r="AK102" s="14"/>
      <c r="AL102" s="14"/>
      <c r="AM102" s="14"/>
      <c r="AN102" s="14"/>
      <c r="AO102" s="14"/>
      <c r="AP102" s="14"/>
      <c r="AQ102" s="14"/>
      <c r="AR102" s="14"/>
      <c r="AS102" s="14"/>
      <c r="AT102" s="14"/>
      <c r="AU102" s="14"/>
      <c r="AV102" s="14"/>
      <c r="AW102" s="14"/>
      <c r="AX102" s="14"/>
      <c r="AY102" s="14"/>
      <c r="AZ102" s="249"/>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row>
    <row r="103" spans="1:146" s="23" customFormat="1" ht="27.75" customHeight="1" x14ac:dyDescent="0.25">
      <c r="A103" s="4"/>
      <c r="B103" s="17"/>
      <c r="C103" s="1"/>
      <c r="D103" s="335" t="s">
        <v>836</v>
      </c>
      <c r="E103" s="336"/>
      <c r="F103" s="336"/>
      <c r="G103" s="307"/>
      <c r="H103" s="13"/>
      <c r="I103" s="122" t="s">
        <v>1298</v>
      </c>
      <c r="J103" s="3">
        <f>J102/J$5*100</f>
        <v>62.11180124223602</v>
      </c>
      <c r="K103" s="3"/>
      <c r="L103" s="3"/>
      <c r="M103" s="3"/>
      <c r="N103" s="3"/>
      <c r="O103" s="3"/>
      <c r="P103" s="3"/>
      <c r="Q103" s="3"/>
      <c r="R103" s="3"/>
      <c r="S103" s="3"/>
      <c r="T103" s="3"/>
      <c r="U103" s="3"/>
      <c r="V103" s="3"/>
      <c r="W103" s="3"/>
      <c r="X103" s="3"/>
      <c r="Y103" s="3"/>
      <c r="Z103" s="3"/>
      <c r="AA103" s="3"/>
      <c r="AB103" s="3"/>
      <c r="AC103" s="3"/>
      <c r="AD103" s="3"/>
      <c r="AE103" s="3"/>
      <c r="AF103" s="16"/>
      <c r="AG103" s="16"/>
      <c r="AH103" s="16"/>
      <c r="AI103" s="16"/>
      <c r="AJ103" s="16"/>
      <c r="AK103" s="16"/>
      <c r="AL103" s="16"/>
      <c r="AM103" s="16"/>
      <c r="AN103" s="16"/>
      <c r="AO103" s="16"/>
      <c r="AP103" s="16"/>
      <c r="AQ103" s="16"/>
      <c r="AR103" s="16"/>
      <c r="AS103" s="16"/>
      <c r="AT103" s="16"/>
      <c r="AU103" s="16"/>
      <c r="AV103" s="16"/>
      <c r="AW103" s="16"/>
      <c r="AX103" s="16"/>
      <c r="AY103" s="16"/>
      <c r="AZ103" s="248"/>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row>
    <row r="104" spans="1:146" s="145" customFormat="1" ht="24" x14ac:dyDescent="0.25">
      <c r="A104" s="304" t="s">
        <v>38</v>
      </c>
      <c r="B104" s="304"/>
      <c r="C104" s="140">
        <v>1</v>
      </c>
      <c r="D104" s="301" t="s">
        <v>837</v>
      </c>
      <c r="E104" s="302"/>
      <c r="F104" s="303"/>
      <c r="G104" s="146" t="s">
        <v>5</v>
      </c>
      <c r="H104" s="146"/>
      <c r="I104" s="146"/>
      <c r="J104" s="143">
        <f>(J99*0.3)+(J101*0.2)+(J103*0.5)</f>
        <v>45.54865424430642</v>
      </c>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207"/>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c r="EO104" s="144"/>
      <c r="EP104" s="144"/>
    </row>
    <row r="105" spans="1:146" s="151" customFormat="1" ht="32.25" customHeight="1" x14ac:dyDescent="0.25">
      <c r="A105" s="296" t="s">
        <v>407</v>
      </c>
      <c r="B105" s="297"/>
      <c r="C105" s="298" t="s">
        <v>1089</v>
      </c>
      <c r="D105" s="299"/>
      <c r="E105" s="299"/>
      <c r="F105" s="300"/>
      <c r="G105" s="147" t="s">
        <v>5</v>
      </c>
      <c r="H105" s="149"/>
      <c r="I105" s="149"/>
      <c r="J105" s="150">
        <f>AVERAGE(J49,J67,J88,J96,J104)</f>
        <v>56.63933747412009</v>
      </c>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c r="CU105" s="149"/>
      <c r="CV105" s="149"/>
      <c r="CW105" s="149"/>
      <c r="CX105" s="149"/>
      <c r="CY105" s="149"/>
      <c r="CZ105" s="149"/>
      <c r="DA105" s="149"/>
      <c r="DB105" s="149"/>
      <c r="DC105" s="149"/>
      <c r="DD105" s="149"/>
      <c r="DE105" s="149"/>
      <c r="DF105" s="149"/>
      <c r="DG105" s="149"/>
      <c r="DH105" s="149"/>
      <c r="DI105" s="149"/>
      <c r="DJ105" s="149"/>
      <c r="DK105" s="149"/>
      <c r="DL105" s="149"/>
      <c r="DM105" s="149"/>
      <c r="DN105" s="149"/>
      <c r="DO105" s="149"/>
      <c r="DP105" s="149"/>
      <c r="DQ105" s="149"/>
      <c r="DR105" s="149"/>
      <c r="DS105" s="149"/>
      <c r="DT105" s="149"/>
      <c r="DU105" s="149"/>
      <c r="DV105" s="149"/>
      <c r="DW105" s="149"/>
      <c r="DX105" s="149"/>
      <c r="DY105" s="149"/>
      <c r="DZ105" s="149"/>
      <c r="EA105" s="149"/>
      <c r="EB105" s="149"/>
      <c r="EC105" s="149"/>
      <c r="ED105" s="149"/>
      <c r="EE105" s="149"/>
      <c r="EF105" s="149"/>
      <c r="EG105" s="149"/>
      <c r="EH105" s="149"/>
      <c r="EI105" s="149"/>
      <c r="EJ105" s="149"/>
      <c r="EK105" s="149"/>
      <c r="EL105" s="149"/>
      <c r="EM105" s="149"/>
      <c r="EN105" s="149"/>
      <c r="EO105" s="149"/>
      <c r="EP105" s="149"/>
    </row>
    <row r="106" spans="1:146" x14ac:dyDescent="0.25">
      <c r="A106" s="9"/>
    </row>
    <row r="107" spans="1:146" x14ac:dyDescent="0.25">
      <c r="A107" s="9"/>
    </row>
  </sheetData>
  <mergeCells count="176">
    <mergeCell ref="DS23:DZ23"/>
    <mergeCell ref="EA23:EG23"/>
    <mergeCell ref="EH23:EP23"/>
    <mergeCell ref="CC23:CD23"/>
    <mergeCell ref="CE23:CG23"/>
    <mergeCell ref="CH23:CK23"/>
    <mergeCell ref="CL23:CM23"/>
    <mergeCell ref="CO23:CS23"/>
    <mergeCell ref="CT23:CW23"/>
    <mergeCell ref="CX23:DC23"/>
    <mergeCell ref="DD23:DN23"/>
    <mergeCell ref="DO23:DR23"/>
    <mergeCell ref="M23:AD23"/>
    <mergeCell ref="AE23:AP23"/>
    <mergeCell ref="AQ23:AU23"/>
    <mergeCell ref="AV23:AW23"/>
    <mergeCell ref="AX23:BF23"/>
    <mergeCell ref="BG23:BK23"/>
    <mergeCell ref="BL23:BQ23"/>
    <mergeCell ref="BR23:CB23"/>
    <mergeCell ref="D99:G99"/>
    <mergeCell ref="B50:G50"/>
    <mergeCell ref="E54:E57"/>
    <mergeCell ref="F54:F57"/>
    <mergeCell ref="H60:H63"/>
    <mergeCell ref="G65:G66"/>
    <mergeCell ref="G44:G47"/>
    <mergeCell ref="H94:H95"/>
    <mergeCell ref="H98:H99"/>
    <mergeCell ref="D101:G101"/>
    <mergeCell ref="D103:G103"/>
    <mergeCell ref="D58:G58"/>
    <mergeCell ref="D59:G59"/>
    <mergeCell ref="B89:G89"/>
    <mergeCell ref="D67:F67"/>
    <mergeCell ref="D88:F88"/>
    <mergeCell ref="D96:F96"/>
    <mergeCell ref="B97:G97"/>
    <mergeCell ref="D87:G87"/>
    <mergeCell ref="A96:B96"/>
    <mergeCell ref="A88:B88"/>
    <mergeCell ref="A69:A76"/>
    <mergeCell ref="D84:G84"/>
    <mergeCell ref="A77:A85"/>
    <mergeCell ref="A65:A66"/>
    <mergeCell ref="A60:A64"/>
    <mergeCell ref="D91:G91"/>
    <mergeCell ref="D93:G93"/>
    <mergeCell ref="D95:G95"/>
    <mergeCell ref="A86:A87"/>
    <mergeCell ref="A51:A59"/>
    <mergeCell ref="D76:F76"/>
    <mergeCell ref="G51:G57"/>
    <mergeCell ref="A7:A36"/>
    <mergeCell ref="D64:G64"/>
    <mergeCell ref="G69:G74"/>
    <mergeCell ref="E72:E74"/>
    <mergeCell ref="F72:F74"/>
    <mergeCell ref="B68:G68"/>
    <mergeCell ref="D75:G75"/>
    <mergeCell ref="D30:F30"/>
    <mergeCell ref="D19:F19"/>
    <mergeCell ref="D36:G36"/>
    <mergeCell ref="C7:C35"/>
    <mergeCell ref="D32:F32"/>
    <mergeCell ref="D33:F33"/>
    <mergeCell ref="D34:F34"/>
    <mergeCell ref="D21:D22"/>
    <mergeCell ref="D17:F17"/>
    <mergeCell ref="G7:G20"/>
    <mergeCell ref="C51:C57"/>
    <mergeCell ref="D49:F49"/>
    <mergeCell ref="D46:D47"/>
    <mergeCell ref="D44:D45"/>
    <mergeCell ref="E44:E45"/>
    <mergeCell ref="E46:E47"/>
    <mergeCell ref="F44:F45"/>
    <mergeCell ref="D9:F9"/>
    <mergeCell ref="B7:B35"/>
    <mergeCell ref="D27:F27"/>
    <mergeCell ref="D28:F28"/>
    <mergeCell ref="D29:F29"/>
    <mergeCell ref="D24:F24"/>
    <mergeCell ref="D25:F25"/>
    <mergeCell ref="D31:F31"/>
    <mergeCell ref="F65:F66"/>
    <mergeCell ref="F46:F47"/>
    <mergeCell ref="D42:G42"/>
    <mergeCell ref="D35:G35"/>
    <mergeCell ref="B44:B47"/>
    <mergeCell ref="M1:EP1"/>
    <mergeCell ref="BR2:CB2"/>
    <mergeCell ref="CN2:CN3"/>
    <mergeCell ref="EH2:EP2"/>
    <mergeCell ref="EA2:EG2"/>
    <mergeCell ref="DS2:DZ2"/>
    <mergeCell ref="DO2:DR2"/>
    <mergeCell ref="DD2:DN2"/>
    <mergeCell ref="CX2:DC2"/>
    <mergeCell ref="CT2:CW2"/>
    <mergeCell ref="CO2:CS2"/>
    <mergeCell ref="CL2:CM2"/>
    <mergeCell ref="CH2:CK2"/>
    <mergeCell ref="CE2:CG2"/>
    <mergeCell ref="CC2:CD2"/>
    <mergeCell ref="BG2:BK2"/>
    <mergeCell ref="BL2:BQ2"/>
    <mergeCell ref="M2:AD2"/>
    <mergeCell ref="AX2:BF2"/>
    <mergeCell ref="J1:L1"/>
    <mergeCell ref="J2:J3"/>
    <mergeCell ref="K2:K3"/>
    <mergeCell ref="L2:L3"/>
    <mergeCell ref="AE2:AP2"/>
    <mergeCell ref="AQ2:AU2"/>
    <mergeCell ref="AV2:AW2"/>
    <mergeCell ref="A5:H5"/>
    <mergeCell ref="C86:C87"/>
    <mergeCell ref="A37:A43"/>
    <mergeCell ref="B6:G6"/>
    <mergeCell ref="D23:F23"/>
    <mergeCell ref="D7:D8"/>
    <mergeCell ref="D11:F11"/>
    <mergeCell ref="D10:F10"/>
    <mergeCell ref="D12:F12"/>
    <mergeCell ref="D13:F13"/>
    <mergeCell ref="D14:F14"/>
    <mergeCell ref="D15:F15"/>
    <mergeCell ref="D16:F16"/>
    <mergeCell ref="D20:F20"/>
    <mergeCell ref="G21:G34"/>
    <mergeCell ref="D18:F18"/>
    <mergeCell ref="D26:F26"/>
    <mergeCell ref="A105:B105"/>
    <mergeCell ref="C105:F105"/>
    <mergeCell ref="D104:F104"/>
    <mergeCell ref="A104:B104"/>
    <mergeCell ref="G80:G83"/>
    <mergeCell ref="F80:F83"/>
    <mergeCell ref="C37:C41"/>
    <mergeCell ref="G37:G41"/>
    <mergeCell ref="D43:F43"/>
    <mergeCell ref="A67:B67"/>
    <mergeCell ref="G77:G79"/>
    <mergeCell ref="E80:E83"/>
    <mergeCell ref="C69:C74"/>
    <mergeCell ref="D48:F48"/>
    <mergeCell ref="B60:B63"/>
    <mergeCell ref="C60:C63"/>
    <mergeCell ref="D60:G63"/>
    <mergeCell ref="B51:B57"/>
    <mergeCell ref="A49:B49"/>
    <mergeCell ref="C44:C46"/>
    <mergeCell ref="C77:C85"/>
    <mergeCell ref="D66:E66"/>
    <mergeCell ref="A44:A48"/>
    <mergeCell ref="D85:F85"/>
    <mergeCell ref="H100:H101"/>
    <mergeCell ref="I69:I74"/>
    <mergeCell ref="I60:I63"/>
    <mergeCell ref="I51:I57"/>
    <mergeCell ref="I37:I41"/>
    <mergeCell ref="I21:I34"/>
    <mergeCell ref="I7:I20"/>
    <mergeCell ref="I77:I83"/>
    <mergeCell ref="H86:H87"/>
    <mergeCell ref="H92:H93"/>
    <mergeCell ref="H77:H83"/>
    <mergeCell ref="H51:H57"/>
    <mergeCell ref="H69:H74"/>
    <mergeCell ref="H7:H20"/>
    <mergeCell ref="H37:H41"/>
    <mergeCell ref="H21:H34"/>
    <mergeCell ref="H44:H45"/>
    <mergeCell ref="H46:H47"/>
    <mergeCell ref="H65:H66"/>
  </mergeCells>
  <hyperlinks>
    <hyperlink ref="J23" r:id="rId1"/>
    <hyperlink ref="K23" r:id="rId2"/>
    <hyperlink ref="L23" r:id="rId3"/>
    <hyperlink ref="M23" r:id="rId4"/>
    <hyperlink ref="AE23" r:id="rId5"/>
    <hyperlink ref="AQ23" r:id="rId6"/>
    <hyperlink ref="AV23" r:id="rId7"/>
    <hyperlink ref="AX23" r:id="rId8"/>
    <hyperlink ref="BG23" r:id="rId9"/>
    <hyperlink ref="BL23" r:id="rId10"/>
    <hyperlink ref="BR23" r:id="rId11"/>
    <hyperlink ref="CC23" r:id="rId12"/>
    <hyperlink ref="CE23" r:id="rId13"/>
    <hyperlink ref="CH23" r:id="rId14"/>
    <hyperlink ref="CL23" r:id="rId15"/>
    <hyperlink ref="CN23" r:id="rId16"/>
    <hyperlink ref="CO23" r:id="rId17"/>
    <hyperlink ref="CT23" r:id="rId18"/>
    <hyperlink ref="CX23" r:id="rId19"/>
    <hyperlink ref="DD23" r:id="rId20"/>
    <hyperlink ref="DO23" r:id="rId21"/>
    <hyperlink ref="DS23" r:id="rId22"/>
    <hyperlink ref="EA23" r:id="rId23"/>
    <hyperlink ref="EH23" r:id="rId24"/>
  </hyperlinks>
  <pageMargins left="0.7" right="0.7" top="0.75" bottom="0.75" header="0.3" footer="0.3"/>
  <pageSetup paperSize="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38"/>
  <sheetViews>
    <sheetView topLeftCell="A2" zoomScale="70" zoomScaleNormal="70" workbookViewId="0">
      <pane ySplit="1" topLeftCell="A210" activePane="bottomLeft" state="frozen"/>
      <selection activeCell="Q2" sqref="Q2"/>
      <selection pane="bottomLeft" activeCell="AZ7" sqref="AZ7"/>
    </sheetView>
  </sheetViews>
  <sheetFormatPr defaultColWidth="8.85546875" defaultRowHeight="12" x14ac:dyDescent="0.25"/>
  <cols>
    <col min="1" max="1" width="3.7109375" style="11" bestFit="1" customWidth="1"/>
    <col min="2" max="2" width="19.7109375" style="9" customWidth="1"/>
    <col min="3" max="3" width="6.140625" style="11" bestFit="1" customWidth="1"/>
    <col min="4" max="4" width="32.7109375" style="7" customWidth="1"/>
    <col min="5" max="5" width="30.7109375" style="10" customWidth="1"/>
    <col min="6" max="6" width="11.85546875" style="11" customWidth="1"/>
    <col min="7" max="7" width="9.42578125" style="11" bestFit="1" customWidth="1"/>
    <col min="8" max="9" width="16.5703125" style="11" customWidth="1"/>
    <col min="10" max="10" width="3.7109375" style="11" bestFit="1" customWidth="1"/>
    <col min="11" max="11" width="24.42578125" style="9" customWidth="1"/>
    <col min="12" max="12" width="6.140625" style="11" bestFit="1" customWidth="1"/>
    <col min="13" max="13" width="24.28515625" style="7" customWidth="1"/>
    <col min="14" max="14" width="33.7109375" style="10" customWidth="1"/>
    <col min="15" max="15" width="10.7109375" style="11" customWidth="1"/>
    <col min="16" max="16" width="9.42578125" style="11" bestFit="1" customWidth="1"/>
    <col min="17" max="18" width="15" style="11" customWidth="1"/>
    <col min="19" max="20" width="10.7109375" style="11" bestFit="1" customWidth="1"/>
    <col min="21" max="21" width="10.7109375" style="25" bestFit="1" customWidth="1"/>
    <col min="22" max="22" width="18.5703125" style="11" bestFit="1" customWidth="1"/>
    <col min="23" max="23" width="12.5703125" style="11" customWidth="1"/>
    <col min="24" max="24" width="7.42578125" style="25" bestFit="1" customWidth="1"/>
    <col min="25" max="25" width="18.5703125" style="11" bestFit="1" customWidth="1"/>
    <col min="26" max="26" width="11.28515625" style="11" customWidth="1"/>
    <col min="27" max="27" width="7.42578125" style="25" bestFit="1" customWidth="1"/>
    <col min="28" max="28" width="12.140625" style="11" customWidth="1"/>
    <col min="29" max="29" width="12.7109375" style="11" bestFit="1" customWidth="1"/>
    <col min="30" max="30" width="10.28515625" style="11" bestFit="1" customWidth="1"/>
    <col min="31" max="31" width="10.42578125" style="11" customWidth="1"/>
    <col min="32" max="32" width="7.42578125" style="25" bestFit="1" customWidth="1"/>
    <col min="33" max="33" width="15.28515625" style="11" bestFit="1" customWidth="1"/>
    <col min="34" max="38" width="12.28515625" style="11" bestFit="1" customWidth="1"/>
    <col min="39" max="39" width="12.5703125" style="11" bestFit="1" customWidth="1"/>
    <col min="40" max="41" width="12.28515625" style="11" bestFit="1" customWidth="1"/>
    <col min="42" max="42" width="6.7109375" style="25" bestFit="1" customWidth="1"/>
    <col min="43" max="43" width="15.28515625" style="11" bestFit="1" customWidth="1"/>
    <col min="44" max="47" width="12.28515625" style="11" bestFit="1" customWidth="1"/>
    <col min="48" max="48" width="6.7109375" style="25" bestFit="1" customWidth="1"/>
    <col min="49" max="49" width="15.7109375" style="11" bestFit="1" customWidth="1"/>
    <col min="50" max="50" width="14.140625" style="11" customWidth="1"/>
    <col min="51" max="51" width="6.7109375" style="25" bestFit="1" customWidth="1"/>
    <col min="52" max="53" width="15.7109375" style="11" bestFit="1" customWidth="1"/>
    <col min="54" max="54" width="17.42578125" style="11" bestFit="1" customWidth="1"/>
    <col min="55" max="55" width="13.28515625" style="11" bestFit="1" customWidth="1"/>
    <col min="56" max="56" width="6.7109375" style="25" bestFit="1" customWidth="1"/>
    <col min="57" max="57" width="20.140625" style="11" bestFit="1" customWidth="1"/>
    <col min="58" max="58" width="18.140625" style="11" bestFit="1" customWidth="1"/>
    <col min="59" max="59" width="15.5703125" style="11" customWidth="1"/>
    <col min="60" max="60" width="11.28515625" style="11" bestFit="1" customWidth="1"/>
    <col min="61" max="61" width="13.85546875" style="11" bestFit="1" customWidth="1"/>
    <col min="62" max="62" width="12.7109375" style="7" customWidth="1"/>
    <col min="63" max="16384" width="8.85546875" style="7"/>
  </cols>
  <sheetData>
    <row r="1" spans="1:61" hidden="1" x14ac:dyDescent="0.25">
      <c r="A1" s="414" t="s">
        <v>1108</v>
      </c>
      <c r="B1" s="414"/>
      <c r="C1" s="414"/>
      <c r="D1" s="414"/>
      <c r="E1" s="414"/>
      <c r="F1" s="414"/>
      <c r="G1" s="414"/>
      <c r="H1" s="414"/>
      <c r="I1" s="119"/>
      <c r="J1" s="415" t="s">
        <v>1109</v>
      </c>
      <c r="K1" s="415"/>
      <c r="L1" s="415"/>
      <c r="M1" s="415"/>
      <c r="N1" s="415"/>
      <c r="O1" s="415"/>
      <c r="P1" s="415"/>
      <c r="Q1" s="415"/>
      <c r="R1" s="179"/>
    </row>
    <row r="2" spans="1:61" s="11" customFormat="1" ht="96" x14ac:dyDescent="0.25">
      <c r="A2" s="293" t="s">
        <v>0</v>
      </c>
      <c r="B2" s="293" t="s">
        <v>336</v>
      </c>
      <c r="C2" s="293" t="s">
        <v>1</v>
      </c>
      <c r="D2" s="293" t="s">
        <v>776</v>
      </c>
      <c r="E2" s="397" t="s">
        <v>349</v>
      </c>
      <c r="F2" s="293" t="s">
        <v>2</v>
      </c>
      <c r="G2" s="293" t="s">
        <v>777</v>
      </c>
      <c r="H2" s="293" t="s">
        <v>778</v>
      </c>
      <c r="I2" s="293"/>
      <c r="J2" s="393" t="s">
        <v>0</v>
      </c>
      <c r="K2" s="393" t="s">
        <v>336</v>
      </c>
      <c r="L2" s="393" t="s">
        <v>1</v>
      </c>
      <c r="M2" s="393" t="s">
        <v>776</v>
      </c>
      <c r="N2" s="423" t="s">
        <v>349</v>
      </c>
      <c r="O2" s="393" t="s">
        <v>2</v>
      </c>
      <c r="P2" s="393" t="s">
        <v>777</v>
      </c>
      <c r="Q2" s="393" t="s">
        <v>778</v>
      </c>
      <c r="R2" s="293"/>
      <c r="S2" s="451" t="s">
        <v>840</v>
      </c>
      <c r="T2" s="452"/>
      <c r="U2" s="452"/>
      <c r="V2" s="447" t="s">
        <v>841</v>
      </c>
      <c r="W2" s="447"/>
      <c r="X2" s="447"/>
      <c r="Y2" s="452" t="s">
        <v>842</v>
      </c>
      <c r="Z2" s="452"/>
      <c r="AA2" s="452"/>
      <c r="AB2" s="447" t="s">
        <v>843</v>
      </c>
      <c r="AC2" s="447"/>
      <c r="AD2" s="447"/>
      <c r="AE2" s="447"/>
      <c r="AF2" s="447"/>
      <c r="AG2" s="447" t="s">
        <v>844</v>
      </c>
      <c r="AH2" s="447"/>
      <c r="AI2" s="447"/>
      <c r="AJ2" s="447"/>
      <c r="AK2" s="447"/>
      <c r="AL2" s="447"/>
      <c r="AM2" s="447"/>
      <c r="AN2" s="447"/>
      <c r="AO2" s="447"/>
      <c r="AP2" s="447"/>
      <c r="AQ2" s="447" t="s">
        <v>845</v>
      </c>
      <c r="AR2" s="447"/>
      <c r="AS2" s="447"/>
      <c r="AT2" s="447"/>
      <c r="AU2" s="447"/>
      <c r="AV2" s="447"/>
      <c r="AW2" s="447" t="s">
        <v>846</v>
      </c>
      <c r="AX2" s="447"/>
      <c r="AY2" s="447"/>
      <c r="AZ2" s="82" t="s">
        <v>847</v>
      </c>
      <c r="BA2" s="447" t="s">
        <v>848</v>
      </c>
      <c r="BB2" s="447"/>
      <c r="BC2" s="447"/>
      <c r="BD2" s="447"/>
      <c r="BE2" s="82" t="s">
        <v>849</v>
      </c>
      <c r="BF2" s="82" t="s">
        <v>850</v>
      </c>
      <c r="BG2" s="82" t="s">
        <v>851</v>
      </c>
      <c r="BH2" s="82" t="s">
        <v>852</v>
      </c>
      <c r="BI2" s="82" t="s">
        <v>853</v>
      </c>
    </row>
    <row r="3" spans="1:61" s="11" customFormat="1" ht="24" x14ac:dyDescent="0.25">
      <c r="A3" s="295"/>
      <c r="B3" s="295"/>
      <c r="C3" s="295"/>
      <c r="D3" s="295"/>
      <c r="E3" s="398"/>
      <c r="F3" s="295"/>
      <c r="G3" s="295"/>
      <c r="H3" s="295"/>
      <c r="I3" s="295"/>
      <c r="J3" s="393"/>
      <c r="K3" s="393"/>
      <c r="L3" s="393"/>
      <c r="M3" s="393"/>
      <c r="N3" s="423"/>
      <c r="O3" s="393"/>
      <c r="P3" s="393"/>
      <c r="Q3" s="393"/>
      <c r="R3" s="295"/>
      <c r="S3" s="87" t="s">
        <v>854</v>
      </c>
      <c r="T3" s="83" t="s">
        <v>855</v>
      </c>
      <c r="U3" s="446" t="s">
        <v>856</v>
      </c>
      <c r="V3" s="83" t="s">
        <v>854</v>
      </c>
      <c r="W3" s="83" t="s">
        <v>855</v>
      </c>
      <c r="X3" s="446" t="s">
        <v>856</v>
      </c>
      <c r="Y3" s="83" t="s">
        <v>854</v>
      </c>
      <c r="Z3" s="83" t="s">
        <v>855</v>
      </c>
      <c r="AA3" s="446" t="s">
        <v>856</v>
      </c>
      <c r="AB3" s="445" t="s">
        <v>854</v>
      </c>
      <c r="AC3" s="445"/>
      <c r="AD3" s="445"/>
      <c r="AE3" s="445" t="s">
        <v>855</v>
      </c>
      <c r="AF3" s="446" t="s">
        <v>856</v>
      </c>
      <c r="AG3" s="445" t="s">
        <v>854</v>
      </c>
      <c r="AH3" s="445"/>
      <c r="AI3" s="445"/>
      <c r="AJ3" s="445"/>
      <c r="AK3" s="445"/>
      <c r="AL3" s="445"/>
      <c r="AM3" s="445"/>
      <c r="AN3" s="445"/>
      <c r="AO3" s="445"/>
      <c r="AP3" s="446" t="s">
        <v>856</v>
      </c>
      <c r="AQ3" s="445" t="s">
        <v>854</v>
      </c>
      <c r="AR3" s="445"/>
      <c r="AS3" s="445"/>
      <c r="AT3" s="445"/>
      <c r="AU3" s="445"/>
      <c r="AV3" s="446" t="s">
        <v>856</v>
      </c>
      <c r="AW3" s="445" t="s">
        <v>854</v>
      </c>
      <c r="AX3" s="445"/>
      <c r="AY3" s="446" t="s">
        <v>856</v>
      </c>
      <c r="AZ3" s="83" t="s">
        <v>854</v>
      </c>
      <c r="BA3" s="445" t="s">
        <v>854</v>
      </c>
      <c r="BB3" s="445"/>
      <c r="BC3" s="445"/>
      <c r="BD3" s="446" t="s">
        <v>856</v>
      </c>
      <c r="BE3" s="83" t="s">
        <v>854</v>
      </c>
      <c r="BF3" s="83" t="s">
        <v>854</v>
      </c>
      <c r="BG3" s="83" t="s">
        <v>854</v>
      </c>
      <c r="BH3" s="83" t="s">
        <v>854</v>
      </c>
      <c r="BI3" s="83" t="s">
        <v>854</v>
      </c>
    </row>
    <row r="4" spans="1:61" s="11" customFormat="1" ht="96" x14ac:dyDescent="0.25">
      <c r="A4" s="295"/>
      <c r="B4" s="295"/>
      <c r="C4" s="295"/>
      <c r="D4" s="295"/>
      <c r="E4" s="398"/>
      <c r="F4" s="295"/>
      <c r="G4" s="295"/>
      <c r="H4" s="295"/>
      <c r="I4" s="295"/>
      <c r="J4" s="393"/>
      <c r="K4" s="393"/>
      <c r="L4" s="393"/>
      <c r="M4" s="393"/>
      <c r="N4" s="423"/>
      <c r="O4" s="393"/>
      <c r="P4" s="393"/>
      <c r="Q4" s="393"/>
      <c r="R4" s="295"/>
      <c r="S4" s="453" t="s">
        <v>840</v>
      </c>
      <c r="T4" s="445"/>
      <c r="U4" s="446"/>
      <c r="V4" s="83" t="s">
        <v>841</v>
      </c>
      <c r="W4" s="83" t="s">
        <v>931</v>
      </c>
      <c r="X4" s="446"/>
      <c r="Y4" s="83" t="s">
        <v>842</v>
      </c>
      <c r="Z4" s="83" t="s">
        <v>932</v>
      </c>
      <c r="AA4" s="446"/>
      <c r="AB4" s="445" t="s">
        <v>843</v>
      </c>
      <c r="AC4" s="445"/>
      <c r="AD4" s="445"/>
      <c r="AE4" s="445"/>
      <c r="AF4" s="446"/>
      <c r="AG4" s="84" t="s">
        <v>844</v>
      </c>
      <c r="AH4" s="83" t="s">
        <v>923</v>
      </c>
      <c r="AI4" s="83" t="s">
        <v>923</v>
      </c>
      <c r="AJ4" s="83" t="s">
        <v>923</v>
      </c>
      <c r="AK4" s="83" t="s">
        <v>923</v>
      </c>
      <c r="AL4" s="83" t="s">
        <v>923</v>
      </c>
      <c r="AM4" s="83" t="s">
        <v>923</v>
      </c>
      <c r="AN4" s="83" t="s">
        <v>923</v>
      </c>
      <c r="AO4" s="83" t="s">
        <v>923</v>
      </c>
      <c r="AP4" s="446"/>
      <c r="AQ4" s="84" t="s">
        <v>845</v>
      </c>
      <c r="AR4" s="83" t="s">
        <v>924</v>
      </c>
      <c r="AS4" s="83" t="s">
        <v>925</v>
      </c>
      <c r="AT4" s="83" t="s">
        <v>925</v>
      </c>
      <c r="AU4" s="83" t="s">
        <v>925</v>
      </c>
      <c r="AV4" s="446"/>
      <c r="AW4" s="84" t="s">
        <v>846</v>
      </c>
      <c r="AX4" s="83" t="s">
        <v>959</v>
      </c>
      <c r="AY4" s="446"/>
      <c r="AZ4" s="84" t="s">
        <v>847</v>
      </c>
      <c r="BA4" s="84" t="s">
        <v>848</v>
      </c>
      <c r="BB4" s="83" t="s">
        <v>968</v>
      </c>
      <c r="BC4" s="83" t="s">
        <v>968</v>
      </c>
      <c r="BD4" s="446"/>
      <c r="BE4" s="84" t="s">
        <v>849</v>
      </c>
      <c r="BF4" s="84" t="s">
        <v>850</v>
      </c>
      <c r="BG4" s="84" t="s">
        <v>851</v>
      </c>
      <c r="BH4" s="84" t="s">
        <v>852</v>
      </c>
      <c r="BI4" s="84" t="s">
        <v>853</v>
      </c>
    </row>
    <row r="5" spans="1:61" s="11" customFormat="1" ht="60" x14ac:dyDescent="0.25">
      <c r="A5" s="294"/>
      <c r="B5" s="294"/>
      <c r="C5" s="294"/>
      <c r="D5" s="294"/>
      <c r="E5" s="399"/>
      <c r="F5" s="294"/>
      <c r="G5" s="294"/>
      <c r="H5" s="294"/>
      <c r="I5" s="294"/>
      <c r="J5" s="393"/>
      <c r="K5" s="393"/>
      <c r="L5" s="393"/>
      <c r="M5" s="393"/>
      <c r="N5" s="423"/>
      <c r="O5" s="393"/>
      <c r="P5" s="393"/>
      <c r="Q5" s="393"/>
      <c r="R5" s="294"/>
      <c r="S5" s="454" t="s">
        <v>926</v>
      </c>
      <c r="T5" s="455"/>
      <c r="U5" s="446"/>
      <c r="V5" s="83" t="s">
        <v>927</v>
      </c>
      <c r="W5" s="83" t="s">
        <v>928</v>
      </c>
      <c r="X5" s="446"/>
      <c r="Y5" s="83" t="s">
        <v>929</v>
      </c>
      <c r="Z5" s="83" t="s">
        <v>930</v>
      </c>
      <c r="AA5" s="446"/>
      <c r="AB5" s="83" t="s">
        <v>920</v>
      </c>
      <c r="AC5" s="83" t="s">
        <v>921</v>
      </c>
      <c r="AD5" s="83" t="s">
        <v>922</v>
      </c>
      <c r="AE5" s="83" t="s">
        <v>933</v>
      </c>
      <c r="AF5" s="446"/>
      <c r="AG5" s="84" t="s">
        <v>934</v>
      </c>
      <c r="AH5" s="83" t="s">
        <v>935</v>
      </c>
      <c r="AI5" s="83" t="s">
        <v>936</v>
      </c>
      <c r="AJ5" s="83" t="s">
        <v>937</v>
      </c>
      <c r="AK5" s="83" t="s">
        <v>938</v>
      </c>
      <c r="AL5" s="83" t="s">
        <v>939</v>
      </c>
      <c r="AM5" s="83" t="s">
        <v>940</v>
      </c>
      <c r="AN5" s="83" t="s">
        <v>941</v>
      </c>
      <c r="AO5" s="83" t="s">
        <v>942</v>
      </c>
      <c r="AP5" s="446"/>
      <c r="AQ5" s="84" t="s">
        <v>943</v>
      </c>
      <c r="AR5" s="83" t="s">
        <v>944</v>
      </c>
      <c r="AS5" s="83" t="s">
        <v>945</v>
      </c>
      <c r="AT5" s="83" t="s">
        <v>946</v>
      </c>
      <c r="AU5" s="83" t="s">
        <v>947</v>
      </c>
      <c r="AV5" s="446"/>
      <c r="AW5" s="84" t="s">
        <v>960</v>
      </c>
      <c r="AX5" s="83" t="s">
        <v>961</v>
      </c>
      <c r="AY5" s="446"/>
      <c r="AZ5" s="84" t="s">
        <v>964</v>
      </c>
      <c r="BA5" s="84" t="s">
        <v>969</v>
      </c>
      <c r="BB5" s="83" t="s">
        <v>970</v>
      </c>
      <c r="BC5" s="83" t="s">
        <v>971</v>
      </c>
      <c r="BD5" s="446"/>
      <c r="BE5" s="84" t="s">
        <v>972</v>
      </c>
      <c r="BF5" s="84" t="s">
        <v>973</v>
      </c>
      <c r="BG5" s="84" t="s">
        <v>974</v>
      </c>
      <c r="BH5" s="84" t="s">
        <v>975</v>
      </c>
      <c r="BI5" s="84" t="s">
        <v>976</v>
      </c>
    </row>
    <row r="6" spans="1:61" s="22" customFormat="1" x14ac:dyDescent="0.25">
      <c r="A6" s="5" t="s">
        <v>338</v>
      </c>
      <c r="B6" s="5" t="s">
        <v>339</v>
      </c>
      <c r="C6" s="5" t="s">
        <v>340</v>
      </c>
      <c r="D6" s="5" t="s">
        <v>341</v>
      </c>
      <c r="E6" s="5" t="s">
        <v>838</v>
      </c>
      <c r="F6" s="5" t="s">
        <v>342</v>
      </c>
      <c r="G6" s="29" t="s">
        <v>343</v>
      </c>
      <c r="H6" s="29" t="s">
        <v>344</v>
      </c>
      <c r="I6" s="29"/>
      <c r="J6" s="5" t="s">
        <v>338</v>
      </c>
      <c r="K6" s="5" t="s">
        <v>339</v>
      </c>
      <c r="L6" s="5" t="s">
        <v>340</v>
      </c>
      <c r="M6" s="5" t="s">
        <v>341</v>
      </c>
      <c r="N6" s="5" t="s">
        <v>838</v>
      </c>
      <c r="O6" s="5" t="s">
        <v>342</v>
      </c>
      <c r="P6" s="5" t="s">
        <v>343</v>
      </c>
      <c r="Q6" s="5" t="s">
        <v>344</v>
      </c>
      <c r="R6" s="180"/>
      <c r="S6" s="464" t="s">
        <v>442</v>
      </c>
      <c r="T6" s="465"/>
      <c r="U6" s="80"/>
      <c r="V6" s="21" t="s">
        <v>11</v>
      </c>
      <c r="W6" s="21" t="s">
        <v>15</v>
      </c>
      <c r="X6" s="80"/>
      <c r="Y6" s="21" t="s">
        <v>388</v>
      </c>
      <c r="Z6" s="21" t="s">
        <v>39</v>
      </c>
      <c r="AA6" s="80"/>
      <c r="AB6" s="21" t="s">
        <v>32</v>
      </c>
      <c r="AC6" s="21" t="s">
        <v>33</v>
      </c>
      <c r="AD6" s="21"/>
      <c r="AE6" s="21" t="s">
        <v>99</v>
      </c>
      <c r="AF6" s="80"/>
      <c r="AG6" s="21" t="s">
        <v>113</v>
      </c>
      <c r="AH6" s="21" t="s">
        <v>36</v>
      </c>
      <c r="AI6" s="21" t="s">
        <v>37</v>
      </c>
      <c r="AJ6" s="21" t="s">
        <v>948</v>
      </c>
      <c r="AK6" s="21" t="s">
        <v>949</v>
      </c>
      <c r="AL6" s="21" t="s">
        <v>950</v>
      </c>
      <c r="AM6" s="21" t="s">
        <v>951</v>
      </c>
      <c r="AN6" s="21" t="s">
        <v>952</v>
      </c>
      <c r="AO6" s="21" t="s">
        <v>953</v>
      </c>
      <c r="AP6" s="80"/>
      <c r="AQ6" s="21" t="s">
        <v>954</v>
      </c>
      <c r="AR6" s="21" t="s">
        <v>955</v>
      </c>
      <c r="AS6" s="21" t="s">
        <v>956</v>
      </c>
      <c r="AT6" s="21" t="s">
        <v>957</v>
      </c>
      <c r="AU6" s="21" t="s">
        <v>958</v>
      </c>
      <c r="AV6" s="80"/>
      <c r="AW6" s="5" t="s">
        <v>962</v>
      </c>
      <c r="AX6" s="5" t="s">
        <v>963</v>
      </c>
      <c r="AY6" s="79"/>
      <c r="AZ6" s="5" t="s">
        <v>449</v>
      </c>
      <c r="BA6" s="5" t="s">
        <v>965</v>
      </c>
      <c r="BB6" s="5" t="s">
        <v>966</v>
      </c>
      <c r="BC6" s="5" t="s">
        <v>967</v>
      </c>
      <c r="BD6" s="79"/>
      <c r="BE6" s="5" t="s">
        <v>451</v>
      </c>
      <c r="BF6" s="5" t="s">
        <v>452</v>
      </c>
      <c r="BG6" s="5" t="s">
        <v>632</v>
      </c>
      <c r="BH6" s="5" t="s">
        <v>633</v>
      </c>
      <c r="BI6" s="5" t="s">
        <v>634</v>
      </c>
    </row>
    <row r="7" spans="1:61" s="256" customFormat="1" ht="12" customHeight="1" x14ac:dyDescent="0.25">
      <c r="A7" s="254"/>
      <c r="B7" s="424" t="s">
        <v>377</v>
      </c>
      <c r="C7" s="425"/>
      <c r="D7" s="425"/>
      <c r="E7" s="425"/>
      <c r="F7" s="425"/>
      <c r="G7" s="425"/>
      <c r="H7" s="425"/>
      <c r="I7" s="425"/>
      <c r="J7" s="425"/>
      <c r="K7" s="425"/>
      <c r="L7" s="425"/>
      <c r="M7" s="425"/>
      <c r="N7" s="425"/>
      <c r="O7" s="425"/>
      <c r="P7" s="425"/>
      <c r="Q7" s="426"/>
      <c r="R7" s="255"/>
      <c r="S7" s="257">
        <v>338</v>
      </c>
      <c r="T7" s="257">
        <v>327</v>
      </c>
      <c r="U7" s="257"/>
      <c r="V7" s="257">
        <v>618</v>
      </c>
      <c r="W7" s="257">
        <v>152</v>
      </c>
      <c r="X7" s="257"/>
      <c r="Y7" s="257">
        <v>482</v>
      </c>
      <c r="Z7" s="257">
        <v>315</v>
      </c>
      <c r="AA7" s="257"/>
      <c r="AB7" s="469">
        <v>395</v>
      </c>
      <c r="AC7" s="470"/>
      <c r="AD7" s="257">
        <v>321</v>
      </c>
      <c r="AE7" s="257"/>
      <c r="AF7" s="257"/>
      <c r="AG7" s="471">
        <v>613</v>
      </c>
      <c r="AH7" s="472"/>
      <c r="AI7" s="472"/>
      <c r="AJ7" s="472"/>
      <c r="AK7" s="472"/>
      <c r="AL7" s="472"/>
      <c r="AM7" s="472"/>
      <c r="AN7" s="472"/>
      <c r="AO7" s="473"/>
      <c r="AP7" s="257"/>
      <c r="AQ7" s="471">
        <v>813</v>
      </c>
      <c r="AR7" s="472"/>
      <c r="AS7" s="472"/>
      <c r="AT7" s="472"/>
      <c r="AU7" s="473"/>
      <c r="AV7" s="257"/>
      <c r="AW7" s="474">
        <v>682</v>
      </c>
      <c r="AX7" s="475"/>
      <c r="AY7" s="258"/>
      <c r="AZ7" s="259">
        <v>636</v>
      </c>
      <c r="BA7" s="476">
        <v>644</v>
      </c>
      <c r="BB7" s="476"/>
      <c r="BC7" s="475"/>
      <c r="BD7" s="258"/>
      <c r="BE7" s="257">
        <v>603</v>
      </c>
      <c r="BF7" s="257">
        <v>602</v>
      </c>
      <c r="BG7" s="257">
        <v>247</v>
      </c>
      <c r="BH7" s="257">
        <v>350</v>
      </c>
      <c r="BI7" s="257">
        <v>329</v>
      </c>
    </row>
    <row r="8" spans="1:61" s="23" customFormat="1" x14ac:dyDescent="0.25">
      <c r="A8" s="4">
        <v>1</v>
      </c>
      <c r="B8" s="350" t="s">
        <v>337</v>
      </c>
      <c r="C8" s="351"/>
      <c r="D8" s="351"/>
      <c r="E8" s="351"/>
      <c r="F8" s="351"/>
      <c r="G8" s="352"/>
      <c r="H8" s="69"/>
      <c r="I8" s="114"/>
      <c r="J8" s="4">
        <v>1</v>
      </c>
      <c r="K8" s="428" t="s">
        <v>337</v>
      </c>
      <c r="L8" s="428"/>
      <c r="M8" s="428"/>
      <c r="N8" s="428"/>
      <c r="O8" s="428"/>
      <c r="P8" s="428"/>
      <c r="Q8" s="4"/>
      <c r="R8" s="466"/>
      <c r="S8" s="8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row>
    <row r="9" spans="1:61" x14ac:dyDescent="0.25">
      <c r="A9" s="293" t="s">
        <v>3</v>
      </c>
      <c r="B9" s="318" t="s">
        <v>1200</v>
      </c>
      <c r="C9" s="372">
        <v>0.3</v>
      </c>
      <c r="D9" s="318" t="s">
        <v>1199</v>
      </c>
      <c r="E9" s="437" t="s">
        <v>1154</v>
      </c>
      <c r="F9" s="293" t="s">
        <v>1040</v>
      </c>
      <c r="G9" s="419" t="s">
        <v>5</v>
      </c>
      <c r="H9" s="293" t="s">
        <v>360</v>
      </c>
      <c r="I9" s="293"/>
      <c r="J9" s="393" t="s">
        <v>3</v>
      </c>
      <c r="K9" s="395" t="s">
        <v>1200</v>
      </c>
      <c r="L9" s="396">
        <v>0.3</v>
      </c>
      <c r="M9" s="395" t="s">
        <v>1146</v>
      </c>
      <c r="N9" s="430" t="s">
        <v>1153</v>
      </c>
      <c r="O9" s="293" t="s">
        <v>1040</v>
      </c>
      <c r="P9" s="293" t="s">
        <v>5</v>
      </c>
      <c r="Q9" s="393" t="s">
        <v>360</v>
      </c>
      <c r="R9" s="467"/>
      <c r="S9" s="89"/>
      <c r="T9" s="66"/>
      <c r="U9" s="38"/>
      <c r="V9" s="66"/>
      <c r="W9" s="66"/>
      <c r="X9" s="38"/>
      <c r="Y9" s="66"/>
      <c r="Z9" s="66"/>
      <c r="AA9" s="38"/>
      <c r="AB9" s="66"/>
      <c r="AC9" s="66"/>
      <c r="AD9" s="66"/>
      <c r="AE9" s="66"/>
      <c r="AF9" s="38"/>
      <c r="AG9" s="66"/>
      <c r="AH9" s="66"/>
      <c r="AI9" s="66"/>
      <c r="AJ9" s="66"/>
      <c r="AK9" s="66"/>
      <c r="AL9" s="66"/>
      <c r="AM9" s="66"/>
      <c r="AN9" s="66"/>
      <c r="AO9" s="66"/>
      <c r="AP9" s="38"/>
      <c r="AQ9" s="66"/>
      <c r="AR9" s="66"/>
      <c r="AS9" s="66"/>
      <c r="AT9" s="66"/>
      <c r="AU9" s="66"/>
      <c r="AV9" s="38"/>
      <c r="AW9" s="66"/>
      <c r="AX9" s="66"/>
      <c r="AY9" s="38"/>
      <c r="AZ9" s="66"/>
      <c r="BA9" s="66"/>
      <c r="BB9" s="66"/>
      <c r="BC9" s="66"/>
      <c r="BD9" s="38"/>
      <c r="BE9" s="66"/>
      <c r="BF9" s="66"/>
      <c r="BG9" s="66"/>
      <c r="BH9" s="66"/>
      <c r="BI9" s="66"/>
    </row>
    <row r="10" spans="1:61" ht="39" customHeight="1" x14ac:dyDescent="0.25">
      <c r="A10" s="295"/>
      <c r="B10" s="319"/>
      <c r="C10" s="373"/>
      <c r="D10" s="319"/>
      <c r="E10" s="438"/>
      <c r="F10" s="294"/>
      <c r="G10" s="420"/>
      <c r="H10" s="295"/>
      <c r="I10" s="295"/>
      <c r="J10" s="393"/>
      <c r="K10" s="395"/>
      <c r="L10" s="396"/>
      <c r="M10" s="395"/>
      <c r="N10" s="430"/>
      <c r="O10" s="294"/>
      <c r="P10" s="295"/>
      <c r="Q10" s="393"/>
      <c r="R10" s="467"/>
      <c r="S10" s="89"/>
      <c r="T10" s="66"/>
      <c r="U10" s="38"/>
      <c r="V10" s="66"/>
      <c r="W10" s="66"/>
      <c r="X10" s="38"/>
      <c r="Y10" s="66"/>
      <c r="Z10" s="66"/>
      <c r="AA10" s="38"/>
      <c r="AB10" s="66"/>
      <c r="AC10" s="66"/>
      <c r="AD10" s="66"/>
      <c r="AE10" s="66"/>
      <c r="AF10" s="38"/>
      <c r="AG10" s="66"/>
      <c r="AH10" s="66"/>
      <c r="AI10" s="66"/>
      <c r="AJ10" s="66"/>
      <c r="AK10" s="66"/>
      <c r="AL10" s="66"/>
      <c r="AM10" s="66"/>
      <c r="AN10" s="66"/>
      <c r="AO10" s="66"/>
      <c r="AP10" s="38"/>
      <c r="AQ10" s="66"/>
      <c r="AR10" s="66"/>
      <c r="AS10" s="66"/>
      <c r="AT10" s="66"/>
      <c r="AU10" s="66"/>
      <c r="AV10" s="38"/>
      <c r="AW10" s="66"/>
      <c r="AX10" s="66"/>
      <c r="AY10" s="38"/>
      <c r="AZ10" s="66"/>
      <c r="BA10" s="66"/>
      <c r="BB10" s="66"/>
      <c r="BC10" s="66"/>
      <c r="BD10" s="38"/>
      <c r="BE10" s="66"/>
      <c r="BF10" s="66"/>
      <c r="BG10" s="66"/>
      <c r="BH10" s="66"/>
      <c r="BI10" s="66"/>
    </row>
    <row r="11" spans="1:61" x14ac:dyDescent="0.25">
      <c r="A11" s="295"/>
      <c r="B11" s="319"/>
      <c r="C11" s="373"/>
      <c r="D11" s="305" t="s">
        <v>1102</v>
      </c>
      <c r="E11" s="306"/>
      <c r="F11" s="365"/>
      <c r="G11" s="420"/>
      <c r="H11" s="295"/>
      <c r="I11" s="295"/>
      <c r="J11" s="393"/>
      <c r="K11" s="395"/>
      <c r="L11" s="396"/>
      <c r="M11" s="394" t="s">
        <v>1102</v>
      </c>
      <c r="N11" s="394"/>
      <c r="O11" s="394"/>
      <c r="P11" s="295"/>
      <c r="Q11" s="393"/>
      <c r="R11" s="467"/>
      <c r="S11" s="90"/>
      <c r="T11" s="67"/>
      <c r="U11" s="77"/>
      <c r="V11" s="67"/>
      <c r="W11" s="67"/>
      <c r="X11" s="77"/>
      <c r="Y11" s="67"/>
      <c r="Z11" s="67"/>
      <c r="AA11" s="77"/>
      <c r="AB11" s="66"/>
      <c r="AC11" s="66"/>
      <c r="AD11" s="66"/>
      <c r="AE11" s="66"/>
      <c r="AF11" s="38"/>
      <c r="AG11" s="66"/>
      <c r="AH11" s="66"/>
      <c r="AI11" s="66"/>
      <c r="AJ11" s="66"/>
      <c r="AK11" s="66"/>
      <c r="AL11" s="66"/>
      <c r="AM11" s="66"/>
      <c r="AN11" s="66"/>
      <c r="AO11" s="66"/>
      <c r="AP11" s="38"/>
      <c r="AQ11" s="66"/>
      <c r="AR11" s="66"/>
      <c r="AS11" s="66"/>
      <c r="AT11" s="66"/>
      <c r="AU11" s="66"/>
      <c r="AV11" s="38"/>
      <c r="AW11" s="66"/>
      <c r="AX11" s="66"/>
      <c r="AY11" s="38"/>
      <c r="AZ11" s="66"/>
      <c r="BA11" s="66"/>
      <c r="BB11" s="66"/>
      <c r="BC11" s="66"/>
      <c r="BD11" s="38"/>
      <c r="BE11" s="66"/>
      <c r="BF11" s="66"/>
      <c r="BG11" s="66"/>
      <c r="BH11" s="66"/>
      <c r="BI11" s="66"/>
    </row>
    <row r="12" spans="1:61" x14ac:dyDescent="0.25">
      <c r="A12" s="295"/>
      <c r="B12" s="319"/>
      <c r="C12" s="374"/>
      <c r="D12" s="442" t="s">
        <v>1039</v>
      </c>
      <c r="E12" s="443"/>
      <c r="F12" s="444"/>
      <c r="G12" s="420"/>
      <c r="H12" s="295"/>
      <c r="I12" s="295"/>
      <c r="J12" s="393"/>
      <c r="K12" s="395"/>
      <c r="L12" s="396"/>
      <c r="M12" s="435" t="s">
        <v>1039</v>
      </c>
      <c r="N12" s="435"/>
      <c r="O12" s="435"/>
      <c r="P12" s="295"/>
      <c r="Q12" s="393"/>
      <c r="R12" s="467"/>
      <c r="S12" s="90"/>
      <c r="T12" s="67"/>
      <c r="U12" s="77"/>
      <c r="V12" s="67"/>
      <c r="W12" s="67"/>
      <c r="X12" s="77"/>
      <c r="Y12" s="67"/>
      <c r="Z12" s="67"/>
      <c r="AA12" s="77"/>
      <c r="AB12" s="66"/>
      <c r="AC12" s="66"/>
      <c r="AD12" s="66"/>
      <c r="AE12" s="66"/>
      <c r="AF12" s="38"/>
      <c r="AG12" s="66"/>
      <c r="AH12" s="66"/>
      <c r="AI12" s="66"/>
      <c r="AJ12" s="66"/>
      <c r="AK12" s="66"/>
      <c r="AL12" s="66"/>
      <c r="AM12" s="66"/>
      <c r="AN12" s="66"/>
      <c r="AO12" s="66"/>
      <c r="AP12" s="38"/>
      <c r="AQ12" s="66"/>
      <c r="AR12" s="66"/>
      <c r="AS12" s="66"/>
      <c r="AT12" s="66"/>
      <c r="AU12" s="66"/>
      <c r="AV12" s="38"/>
      <c r="AW12" s="66"/>
      <c r="AX12" s="66"/>
      <c r="AY12" s="38"/>
      <c r="AZ12" s="66"/>
      <c r="BA12" s="66"/>
      <c r="BB12" s="66"/>
      <c r="BC12" s="66"/>
      <c r="BD12" s="38"/>
      <c r="BE12" s="66"/>
      <c r="BF12" s="66"/>
      <c r="BG12" s="66"/>
      <c r="BH12" s="66"/>
      <c r="BI12" s="66"/>
    </row>
    <row r="13" spans="1:61" x14ac:dyDescent="0.25">
      <c r="A13" s="295"/>
      <c r="B13" s="319"/>
      <c r="C13" s="374"/>
      <c r="D13" s="416" t="s">
        <v>977</v>
      </c>
      <c r="E13" s="417"/>
      <c r="F13" s="418"/>
      <c r="G13" s="420"/>
      <c r="H13" s="295"/>
      <c r="I13" s="295"/>
      <c r="J13" s="393"/>
      <c r="K13" s="395"/>
      <c r="L13" s="396"/>
      <c r="M13" s="395" t="s">
        <v>977</v>
      </c>
      <c r="N13" s="395"/>
      <c r="O13" s="395"/>
      <c r="P13" s="295"/>
      <c r="Q13" s="393"/>
      <c r="R13" s="467"/>
      <c r="S13" s="201">
        <v>1</v>
      </c>
      <c r="T13" s="201">
        <v>1</v>
      </c>
      <c r="U13" s="480"/>
      <c r="V13" s="81">
        <v>1</v>
      </c>
      <c r="W13" s="81">
        <v>1</v>
      </c>
      <c r="X13" s="202"/>
      <c r="Y13" s="81">
        <v>1</v>
      </c>
      <c r="Z13" s="81">
        <v>1</v>
      </c>
      <c r="AA13" s="202"/>
      <c r="AB13" s="81">
        <v>1</v>
      </c>
      <c r="AC13" s="81">
        <v>1</v>
      </c>
      <c r="AD13" s="81">
        <v>1</v>
      </c>
      <c r="AE13" s="81">
        <v>1</v>
      </c>
      <c r="AF13" s="3"/>
      <c r="AG13" s="81">
        <v>1</v>
      </c>
      <c r="AH13" s="81">
        <v>1</v>
      </c>
      <c r="AI13" s="81">
        <v>1</v>
      </c>
      <c r="AJ13" s="81">
        <v>1</v>
      </c>
      <c r="AK13" s="81">
        <v>1</v>
      </c>
      <c r="AL13" s="81">
        <v>1</v>
      </c>
      <c r="AM13" s="81">
        <v>1</v>
      </c>
      <c r="AN13" s="81">
        <v>1</v>
      </c>
      <c r="AO13" s="81">
        <v>1</v>
      </c>
      <c r="AP13" s="3"/>
      <c r="AQ13" s="81">
        <v>1</v>
      </c>
      <c r="AR13" s="81">
        <v>1</v>
      </c>
      <c r="AS13" s="81">
        <v>1</v>
      </c>
      <c r="AT13" s="81">
        <v>1</v>
      </c>
      <c r="AU13" s="81">
        <v>1</v>
      </c>
      <c r="AV13" s="3"/>
      <c r="AW13" s="81">
        <v>1</v>
      </c>
      <c r="AX13" s="81">
        <v>1</v>
      </c>
      <c r="AY13" s="3"/>
      <c r="AZ13" s="81">
        <v>1</v>
      </c>
      <c r="BA13" s="81">
        <v>1</v>
      </c>
      <c r="BB13" s="81">
        <v>1</v>
      </c>
      <c r="BC13" s="81">
        <v>1</v>
      </c>
      <c r="BD13" s="3"/>
      <c r="BE13" s="81">
        <v>1</v>
      </c>
      <c r="BF13" s="81">
        <v>1</v>
      </c>
      <c r="BG13" s="81">
        <v>1</v>
      </c>
      <c r="BH13" s="81">
        <v>1</v>
      </c>
      <c r="BI13" s="81">
        <v>1</v>
      </c>
    </row>
    <row r="14" spans="1:61" x14ac:dyDescent="0.25">
      <c r="A14" s="295"/>
      <c r="B14" s="319"/>
      <c r="C14" s="374"/>
      <c r="D14" s="416" t="s">
        <v>978</v>
      </c>
      <c r="E14" s="417"/>
      <c r="F14" s="418"/>
      <c r="G14" s="420"/>
      <c r="H14" s="295"/>
      <c r="I14" s="295"/>
      <c r="J14" s="393"/>
      <c r="K14" s="395"/>
      <c r="L14" s="396"/>
      <c r="M14" s="395" t="s">
        <v>978</v>
      </c>
      <c r="N14" s="395"/>
      <c r="O14" s="395"/>
      <c r="P14" s="295"/>
      <c r="Q14" s="393"/>
      <c r="R14" s="467"/>
      <c r="S14" s="201">
        <v>1</v>
      </c>
      <c r="T14" s="201">
        <v>1</v>
      </c>
      <c r="U14" s="481"/>
      <c r="V14" s="81">
        <v>1</v>
      </c>
      <c r="W14" s="81">
        <v>1</v>
      </c>
      <c r="X14" s="202"/>
      <c r="Y14" s="81">
        <v>1</v>
      </c>
      <c r="Z14" s="81">
        <v>1</v>
      </c>
      <c r="AA14" s="202"/>
      <c r="AB14" s="81">
        <v>1</v>
      </c>
      <c r="AC14" s="81">
        <v>1</v>
      </c>
      <c r="AD14" s="81">
        <v>1</v>
      </c>
      <c r="AE14" s="81">
        <v>1</v>
      </c>
      <c r="AF14" s="3"/>
      <c r="AG14" s="81">
        <v>1</v>
      </c>
      <c r="AH14" s="81">
        <v>1</v>
      </c>
      <c r="AI14" s="81">
        <v>1</v>
      </c>
      <c r="AJ14" s="81">
        <v>1</v>
      </c>
      <c r="AK14" s="81">
        <v>1</v>
      </c>
      <c r="AL14" s="81">
        <v>1</v>
      </c>
      <c r="AM14" s="81">
        <v>1</v>
      </c>
      <c r="AN14" s="81">
        <v>1</v>
      </c>
      <c r="AO14" s="81">
        <v>1</v>
      </c>
      <c r="AP14" s="3"/>
      <c r="AQ14" s="81">
        <v>1</v>
      </c>
      <c r="AR14" s="81">
        <v>1</v>
      </c>
      <c r="AS14" s="81">
        <v>1</v>
      </c>
      <c r="AT14" s="81">
        <v>1</v>
      </c>
      <c r="AU14" s="81">
        <v>1</v>
      </c>
      <c r="AV14" s="3"/>
      <c r="AW14" s="81">
        <v>1</v>
      </c>
      <c r="AX14" s="81">
        <v>1</v>
      </c>
      <c r="AY14" s="3"/>
      <c r="AZ14" s="81">
        <v>1</v>
      </c>
      <c r="BA14" s="81">
        <v>1</v>
      </c>
      <c r="BB14" s="81">
        <v>1</v>
      </c>
      <c r="BC14" s="81">
        <v>1</v>
      </c>
      <c r="BD14" s="3"/>
      <c r="BE14" s="81">
        <v>1</v>
      </c>
      <c r="BF14" s="81">
        <v>1</v>
      </c>
      <c r="BG14" s="81">
        <v>1</v>
      </c>
      <c r="BH14" s="81">
        <v>1</v>
      </c>
      <c r="BI14" s="81">
        <v>1</v>
      </c>
    </row>
    <row r="15" spans="1:61" x14ac:dyDescent="0.25">
      <c r="A15" s="295"/>
      <c r="B15" s="319"/>
      <c r="C15" s="374"/>
      <c r="D15" s="416" t="s">
        <v>979</v>
      </c>
      <c r="E15" s="417"/>
      <c r="F15" s="418"/>
      <c r="G15" s="420"/>
      <c r="H15" s="295"/>
      <c r="I15" s="295"/>
      <c r="J15" s="393"/>
      <c r="K15" s="395"/>
      <c r="L15" s="396"/>
      <c r="M15" s="395" t="s">
        <v>979</v>
      </c>
      <c r="N15" s="395"/>
      <c r="O15" s="395"/>
      <c r="P15" s="295"/>
      <c r="Q15" s="393"/>
      <c r="R15" s="467"/>
      <c r="S15" s="201">
        <v>1</v>
      </c>
      <c r="T15" s="201">
        <v>1</v>
      </c>
      <c r="U15" s="481"/>
      <c r="V15" s="81">
        <v>1</v>
      </c>
      <c r="W15" s="81">
        <v>1</v>
      </c>
      <c r="X15" s="202"/>
      <c r="Y15" s="81">
        <v>1</v>
      </c>
      <c r="Z15" s="81">
        <v>1</v>
      </c>
      <c r="AA15" s="202"/>
      <c r="AB15" s="81">
        <v>1</v>
      </c>
      <c r="AC15" s="81">
        <v>1</v>
      </c>
      <c r="AD15" s="81">
        <v>1</v>
      </c>
      <c r="AE15" s="81">
        <v>1</v>
      </c>
      <c r="AF15" s="3"/>
      <c r="AG15" s="81">
        <v>1</v>
      </c>
      <c r="AH15" s="81">
        <v>1</v>
      </c>
      <c r="AI15" s="81">
        <v>1</v>
      </c>
      <c r="AJ15" s="81">
        <v>1</v>
      </c>
      <c r="AK15" s="81">
        <v>1</v>
      </c>
      <c r="AL15" s="81">
        <v>1</v>
      </c>
      <c r="AM15" s="81">
        <v>1</v>
      </c>
      <c r="AN15" s="81">
        <v>1</v>
      </c>
      <c r="AO15" s="81">
        <v>1</v>
      </c>
      <c r="AP15" s="3"/>
      <c r="AQ15" s="81">
        <v>1</v>
      </c>
      <c r="AR15" s="81">
        <v>1</v>
      </c>
      <c r="AS15" s="81">
        <v>1</v>
      </c>
      <c r="AT15" s="81">
        <v>1</v>
      </c>
      <c r="AU15" s="81">
        <v>1</v>
      </c>
      <c r="AV15" s="3"/>
      <c r="AW15" s="81">
        <v>1</v>
      </c>
      <c r="AX15" s="81">
        <v>1</v>
      </c>
      <c r="AY15" s="3"/>
      <c r="AZ15" s="81">
        <v>1</v>
      </c>
      <c r="BA15" s="81">
        <v>1</v>
      </c>
      <c r="BB15" s="81">
        <v>1</v>
      </c>
      <c r="BC15" s="81">
        <v>1</v>
      </c>
      <c r="BD15" s="3"/>
      <c r="BE15" s="81">
        <v>1</v>
      </c>
      <c r="BF15" s="81">
        <v>1</v>
      </c>
      <c r="BG15" s="81">
        <v>1</v>
      </c>
      <c r="BH15" s="81">
        <v>1</v>
      </c>
      <c r="BI15" s="81">
        <v>1</v>
      </c>
    </row>
    <row r="16" spans="1:61" x14ac:dyDescent="0.25">
      <c r="A16" s="295"/>
      <c r="B16" s="319"/>
      <c r="C16" s="374"/>
      <c r="D16" s="416" t="s">
        <v>980</v>
      </c>
      <c r="E16" s="417"/>
      <c r="F16" s="418"/>
      <c r="G16" s="420"/>
      <c r="H16" s="295"/>
      <c r="I16" s="295"/>
      <c r="J16" s="393"/>
      <c r="K16" s="395"/>
      <c r="L16" s="396"/>
      <c r="M16" s="395" t="s">
        <v>980</v>
      </c>
      <c r="N16" s="395"/>
      <c r="O16" s="395"/>
      <c r="P16" s="295"/>
      <c r="Q16" s="393"/>
      <c r="R16" s="467"/>
      <c r="S16" s="201">
        <v>1</v>
      </c>
      <c r="T16" s="201">
        <v>1</v>
      </c>
      <c r="U16" s="481"/>
      <c r="V16" s="81">
        <v>1</v>
      </c>
      <c r="W16" s="81">
        <v>1</v>
      </c>
      <c r="X16" s="202"/>
      <c r="Y16" s="81">
        <v>1</v>
      </c>
      <c r="Z16" s="81">
        <v>1</v>
      </c>
      <c r="AA16" s="202"/>
      <c r="AB16" s="81">
        <v>1</v>
      </c>
      <c r="AC16" s="81">
        <v>1</v>
      </c>
      <c r="AD16" s="81">
        <v>1</v>
      </c>
      <c r="AE16" s="81">
        <v>1</v>
      </c>
      <c r="AF16" s="3"/>
      <c r="AG16" s="81">
        <v>1</v>
      </c>
      <c r="AH16" s="81">
        <v>1</v>
      </c>
      <c r="AI16" s="81">
        <v>1</v>
      </c>
      <c r="AJ16" s="81">
        <v>1</v>
      </c>
      <c r="AK16" s="81">
        <v>1</v>
      </c>
      <c r="AL16" s="81">
        <v>1</v>
      </c>
      <c r="AM16" s="81">
        <v>1</v>
      </c>
      <c r="AN16" s="81">
        <v>1</v>
      </c>
      <c r="AO16" s="81">
        <v>1</v>
      </c>
      <c r="AP16" s="3"/>
      <c r="AQ16" s="81">
        <v>1</v>
      </c>
      <c r="AR16" s="81">
        <v>1</v>
      </c>
      <c r="AS16" s="81">
        <v>1</v>
      </c>
      <c r="AT16" s="81">
        <v>1</v>
      </c>
      <c r="AU16" s="81">
        <v>1</v>
      </c>
      <c r="AV16" s="3"/>
      <c r="AW16" s="81">
        <v>0</v>
      </c>
      <c r="AX16" s="81">
        <v>0</v>
      </c>
      <c r="AY16" s="3"/>
      <c r="AZ16" s="81">
        <v>1</v>
      </c>
      <c r="BA16" s="81">
        <v>1</v>
      </c>
      <c r="BB16" s="81">
        <v>1</v>
      </c>
      <c r="BC16" s="81">
        <v>1</v>
      </c>
      <c r="BD16" s="3"/>
      <c r="BE16" s="81">
        <v>1</v>
      </c>
      <c r="BF16" s="81">
        <v>1</v>
      </c>
      <c r="BG16" s="81">
        <v>1</v>
      </c>
      <c r="BH16" s="81">
        <v>1</v>
      </c>
      <c r="BI16" s="81">
        <v>1</v>
      </c>
    </row>
    <row r="17" spans="1:61" x14ac:dyDescent="0.25">
      <c r="A17" s="295"/>
      <c r="B17" s="319"/>
      <c r="C17" s="374"/>
      <c r="D17" s="416" t="s">
        <v>981</v>
      </c>
      <c r="E17" s="417"/>
      <c r="F17" s="418"/>
      <c r="G17" s="420"/>
      <c r="H17" s="295"/>
      <c r="I17" s="295"/>
      <c r="J17" s="393"/>
      <c r="K17" s="395"/>
      <c r="L17" s="396"/>
      <c r="M17" s="395" t="s">
        <v>981</v>
      </c>
      <c r="N17" s="395"/>
      <c r="O17" s="395"/>
      <c r="P17" s="295"/>
      <c r="Q17" s="393"/>
      <c r="R17" s="467"/>
      <c r="S17" s="201">
        <v>1</v>
      </c>
      <c r="T17" s="201">
        <v>1</v>
      </c>
      <c r="U17" s="481"/>
      <c r="V17" s="81">
        <v>1</v>
      </c>
      <c r="W17" s="81">
        <v>1</v>
      </c>
      <c r="X17" s="202"/>
      <c r="Y17" s="81">
        <v>1</v>
      </c>
      <c r="Z17" s="81">
        <v>1</v>
      </c>
      <c r="AA17" s="202"/>
      <c r="AB17" s="81">
        <v>1</v>
      </c>
      <c r="AC17" s="81">
        <v>1</v>
      </c>
      <c r="AD17" s="81">
        <v>1</v>
      </c>
      <c r="AE17" s="81">
        <v>1</v>
      </c>
      <c r="AF17" s="3"/>
      <c r="AG17" s="81">
        <v>1</v>
      </c>
      <c r="AH17" s="81">
        <v>1</v>
      </c>
      <c r="AI17" s="81">
        <v>1</v>
      </c>
      <c r="AJ17" s="81">
        <v>1</v>
      </c>
      <c r="AK17" s="81">
        <v>1</v>
      </c>
      <c r="AL17" s="81">
        <v>1</v>
      </c>
      <c r="AM17" s="81">
        <v>1</v>
      </c>
      <c r="AN17" s="81">
        <v>1</v>
      </c>
      <c r="AO17" s="81">
        <v>1</v>
      </c>
      <c r="AP17" s="3"/>
      <c r="AQ17" s="81">
        <v>1</v>
      </c>
      <c r="AR17" s="81">
        <v>1</v>
      </c>
      <c r="AS17" s="81">
        <v>1</v>
      </c>
      <c r="AT17" s="81">
        <v>1</v>
      </c>
      <c r="AU17" s="81">
        <v>1</v>
      </c>
      <c r="AV17" s="3"/>
      <c r="AW17" s="81">
        <v>1</v>
      </c>
      <c r="AX17" s="81">
        <v>1</v>
      </c>
      <c r="AY17" s="3"/>
      <c r="AZ17" s="81">
        <v>1</v>
      </c>
      <c r="BA17" s="81">
        <v>1</v>
      </c>
      <c r="BB17" s="81">
        <v>1</v>
      </c>
      <c r="BC17" s="81">
        <v>1</v>
      </c>
      <c r="BD17" s="3"/>
      <c r="BE17" s="81">
        <v>1</v>
      </c>
      <c r="BF17" s="81">
        <v>1</v>
      </c>
      <c r="BG17" s="81">
        <v>1</v>
      </c>
      <c r="BH17" s="81">
        <v>1</v>
      </c>
      <c r="BI17" s="81">
        <v>1</v>
      </c>
    </row>
    <row r="18" spans="1:61" x14ac:dyDescent="0.25">
      <c r="A18" s="295"/>
      <c r="B18" s="319"/>
      <c r="C18" s="374"/>
      <c r="D18" s="416" t="s">
        <v>982</v>
      </c>
      <c r="E18" s="417"/>
      <c r="F18" s="418"/>
      <c r="G18" s="420"/>
      <c r="H18" s="295"/>
      <c r="I18" s="295"/>
      <c r="J18" s="393"/>
      <c r="K18" s="395"/>
      <c r="L18" s="396"/>
      <c r="M18" s="395" t="s">
        <v>982</v>
      </c>
      <c r="N18" s="395"/>
      <c r="O18" s="395"/>
      <c r="P18" s="295"/>
      <c r="Q18" s="393"/>
      <c r="R18" s="467"/>
      <c r="S18" s="201">
        <v>1</v>
      </c>
      <c r="T18" s="201">
        <v>1</v>
      </c>
      <c r="U18" s="481"/>
      <c r="V18" s="81">
        <v>1</v>
      </c>
      <c r="W18" s="81">
        <v>1</v>
      </c>
      <c r="X18" s="202"/>
      <c r="Y18" s="81">
        <v>1</v>
      </c>
      <c r="Z18" s="81">
        <v>1</v>
      </c>
      <c r="AA18" s="202"/>
      <c r="AB18" s="81">
        <v>1</v>
      </c>
      <c r="AC18" s="81">
        <v>1</v>
      </c>
      <c r="AD18" s="81">
        <v>1</v>
      </c>
      <c r="AE18" s="81">
        <v>1</v>
      </c>
      <c r="AF18" s="3"/>
      <c r="AG18" s="81">
        <v>1</v>
      </c>
      <c r="AH18" s="81">
        <v>1</v>
      </c>
      <c r="AI18" s="81">
        <v>1</v>
      </c>
      <c r="AJ18" s="81">
        <v>1</v>
      </c>
      <c r="AK18" s="81">
        <v>1</v>
      </c>
      <c r="AL18" s="81">
        <v>1</v>
      </c>
      <c r="AM18" s="81">
        <v>1</v>
      </c>
      <c r="AN18" s="81">
        <v>1</v>
      </c>
      <c r="AO18" s="81">
        <v>1</v>
      </c>
      <c r="AP18" s="3"/>
      <c r="AQ18" s="81">
        <v>1</v>
      </c>
      <c r="AR18" s="81">
        <v>1</v>
      </c>
      <c r="AS18" s="81">
        <v>1</v>
      </c>
      <c r="AT18" s="81">
        <v>1</v>
      </c>
      <c r="AU18" s="81">
        <v>1</v>
      </c>
      <c r="AV18" s="3"/>
      <c r="AW18" s="81">
        <v>0</v>
      </c>
      <c r="AX18" s="81">
        <v>0</v>
      </c>
      <c r="AY18" s="3"/>
      <c r="AZ18" s="81">
        <v>1</v>
      </c>
      <c r="BA18" s="81">
        <v>1</v>
      </c>
      <c r="BB18" s="81">
        <v>1</v>
      </c>
      <c r="BC18" s="81">
        <v>1</v>
      </c>
      <c r="BD18" s="3"/>
      <c r="BE18" s="81">
        <v>1</v>
      </c>
      <c r="BF18" s="81">
        <v>1</v>
      </c>
      <c r="BG18" s="81">
        <v>1</v>
      </c>
      <c r="BH18" s="81">
        <v>1</v>
      </c>
      <c r="BI18" s="81">
        <v>1</v>
      </c>
    </row>
    <row r="19" spans="1:61" x14ac:dyDescent="0.25">
      <c r="A19" s="295"/>
      <c r="B19" s="319"/>
      <c r="C19" s="374"/>
      <c r="D19" s="416" t="s">
        <v>983</v>
      </c>
      <c r="E19" s="417"/>
      <c r="F19" s="418"/>
      <c r="G19" s="420"/>
      <c r="H19" s="295"/>
      <c r="I19" s="295"/>
      <c r="J19" s="393"/>
      <c r="K19" s="395"/>
      <c r="L19" s="396"/>
      <c r="M19" s="395" t="s">
        <v>983</v>
      </c>
      <c r="N19" s="395"/>
      <c r="O19" s="395"/>
      <c r="P19" s="295"/>
      <c r="Q19" s="393"/>
      <c r="R19" s="467"/>
      <c r="S19" s="201">
        <v>1</v>
      </c>
      <c r="T19" s="201">
        <v>1</v>
      </c>
      <c r="U19" s="481"/>
      <c r="V19" s="81">
        <v>1</v>
      </c>
      <c r="W19" s="81">
        <v>1</v>
      </c>
      <c r="X19" s="202"/>
      <c r="Y19" s="81">
        <v>1</v>
      </c>
      <c r="Z19" s="81">
        <v>1</v>
      </c>
      <c r="AA19" s="202"/>
      <c r="AB19" s="81">
        <v>1</v>
      </c>
      <c r="AC19" s="81">
        <v>1</v>
      </c>
      <c r="AD19" s="81">
        <v>1</v>
      </c>
      <c r="AE19" s="81">
        <v>1</v>
      </c>
      <c r="AF19" s="3"/>
      <c r="AG19" s="81">
        <v>1</v>
      </c>
      <c r="AH19" s="81">
        <v>1</v>
      </c>
      <c r="AI19" s="81">
        <v>1</v>
      </c>
      <c r="AJ19" s="81">
        <v>1</v>
      </c>
      <c r="AK19" s="81">
        <v>1</v>
      </c>
      <c r="AL19" s="81">
        <v>1</v>
      </c>
      <c r="AM19" s="81">
        <v>1</v>
      </c>
      <c r="AN19" s="81">
        <v>1</v>
      </c>
      <c r="AO19" s="81">
        <v>1</v>
      </c>
      <c r="AP19" s="3"/>
      <c r="AQ19" s="81">
        <v>1</v>
      </c>
      <c r="AR19" s="81">
        <v>1</v>
      </c>
      <c r="AS19" s="81">
        <v>1</v>
      </c>
      <c r="AT19" s="81">
        <v>1</v>
      </c>
      <c r="AU19" s="81">
        <v>1</v>
      </c>
      <c r="AV19" s="3"/>
      <c r="AW19" s="81">
        <v>1</v>
      </c>
      <c r="AX19" s="81">
        <v>1</v>
      </c>
      <c r="AY19" s="3"/>
      <c r="AZ19" s="81">
        <v>1</v>
      </c>
      <c r="BA19" s="81">
        <v>1</v>
      </c>
      <c r="BB19" s="81">
        <v>1</v>
      </c>
      <c r="BC19" s="81">
        <v>1</v>
      </c>
      <c r="BD19" s="3"/>
      <c r="BE19" s="81">
        <v>1</v>
      </c>
      <c r="BF19" s="81">
        <v>1</v>
      </c>
      <c r="BG19" s="81">
        <v>1</v>
      </c>
      <c r="BH19" s="81">
        <v>1</v>
      </c>
      <c r="BI19" s="81">
        <v>1</v>
      </c>
    </row>
    <row r="20" spans="1:61" x14ac:dyDescent="0.25">
      <c r="A20" s="295"/>
      <c r="B20" s="319"/>
      <c r="C20" s="374"/>
      <c r="D20" s="416" t="s">
        <v>984</v>
      </c>
      <c r="E20" s="417"/>
      <c r="F20" s="418"/>
      <c r="G20" s="420"/>
      <c r="H20" s="295"/>
      <c r="I20" s="295"/>
      <c r="J20" s="393"/>
      <c r="K20" s="395"/>
      <c r="L20" s="396"/>
      <c r="M20" s="395" t="s">
        <v>984</v>
      </c>
      <c r="N20" s="395"/>
      <c r="O20" s="395"/>
      <c r="P20" s="295"/>
      <c r="Q20" s="393"/>
      <c r="R20" s="467"/>
      <c r="S20" s="201">
        <v>0</v>
      </c>
      <c r="T20" s="201">
        <v>0</v>
      </c>
      <c r="U20" s="481"/>
      <c r="V20" s="81">
        <v>1</v>
      </c>
      <c r="W20" s="81">
        <v>1</v>
      </c>
      <c r="X20" s="202"/>
      <c r="Y20" s="81">
        <v>1</v>
      </c>
      <c r="Z20" s="81">
        <v>1</v>
      </c>
      <c r="AA20" s="202"/>
      <c r="AB20" s="81">
        <v>1</v>
      </c>
      <c r="AC20" s="81">
        <v>1</v>
      </c>
      <c r="AD20" s="81">
        <v>1</v>
      </c>
      <c r="AE20" s="81">
        <v>1</v>
      </c>
      <c r="AF20" s="3"/>
      <c r="AG20" s="81">
        <v>1</v>
      </c>
      <c r="AH20" s="81">
        <v>1</v>
      </c>
      <c r="AI20" s="81">
        <v>1</v>
      </c>
      <c r="AJ20" s="81">
        <v>1</v>
      </c>
      <c r="AK20" s="81">
        <v>1</v>
      </c>
      <c r="AL20" s="81">
        <v>1</v>
      </c>
      <c r="AM20" s="81">
        <v>1</v>
      </c>
      <c r="AN20" s="81">
        <v>1</v>
      </c>
      <c r="AO20" s="81">
        <v>1</v>
      </c>
      <c r="AP20" s="3"/>
      <c r="AQ20" s="81">
        <v>1</v>
      </c>
      <c r="AR20" s="81">
        <v>1</v>
      </c>
      <c r="AS20" s="81">
        <v>1</v>
      </c>
      <c r="AT20" s="81">
        <v>1</v>
      </c>
      <c r="AU20" s="81">
        <v>1</v>
      </c>
      <c r="AV20" s="3"/>
      <c r="AW20" s="81">
        <v>1</v>
      </c>
      <c r="AX20" s="81">
        <v>1</v>
      </c>
      <c r="AY20" s="3"/>
      <c r="AZ20" s="81">
        <v>1</v>
      </c>
      <c r="BA20" s="81">
        <v>0</v>
      </c>
      <c r="BB20" s="81">
        <v>0</v>
      </c>
      <c r="BC20" s="81">
        <v>0</v>
      </c>
      <c r="BD20" s="3"/>
      <c r="BE20" s="81">
        <v>1</v>
      </c>
      <c r="BF20" s="81">
        <v>1</v>
      </c>
      <c r="BG20" s="81">
        <v>1</v>
      </c>
      <c r="BH20" s="81">
        <v>1</v>
      </c>
      <c r="BI20" s="81">
        <v>1</v>
      </c>
    </row>
    <row r="21" spans="1:61" x14ac:dyDescent="0.25">
      <c r="A21" s="295"/>
      <c r="B21" s="319"/>
      <c r="C21" s="374"/>
      <c r="D21" s="416" t="s">
        <v>985</v>
      </c>
      <c r="E21" s="417"/>
      <c r="F21" s="418"/>
      <c r="G21" s="420"/>
      <c r="H21" s="295"/>
      <c r="I21" s="295"/>
      <c r="J21" s="393"/>
      <c r="K21" s="395"/>
      <c r="L21" s="396"/>
      <c r="M21" s="395" t="s">
        <v>985</v>
      </c>
      <c r="N21" s="395"/>
      <c r="O21" s="395"/>
      <c r="P21" s="295"/>
      <c r="Q21" s="393"/>
      <c r="R21" s="467"/>
      <c r="S21" s="201">
        <v>1</v>
      </c>
      <c r="T21" s="201">
        <v>1</v>
      </c>
      <c r="U21" s="481"/>
      <c r="V21" s="81">
        <v>1</v>
      </c>
      <c r="W21" s="81">
        <v>1</v>
      </c>
      <c r="X21" s="202"/>
      <c r="Y21" s="81">
        <v>1</v>
      </c>
      <c r="Z21" s="81">
        <v>1</v>
      </c>
      <c r="AA21" s="202"/>
      <c r="AB21" s="81">
        <v>1</v>
      </c>
      <c r="AC21" s="81">
        <v>1</v>
      </c>
      <c r="AD21" s="81">
        <v>1</v>
      </c>
      <c r="AE21" s="81">
        <v>1</v>
      </c>
      <c r="AF21" s="3"/>
      <c r="AG21" s="81">
        <v>1</v>
      </c>
      <c r="AH21" s="81">
        <v>1</v>
      </c>
      <c r="AI21" s="81">
        <v>1</v>
      </c>
      <c r="AJ21" s="81">
        <v>1</v>
      </c>
      <c r="AK21" s="81">
        <v>1</v>
      </c>
      <c r="AL21" s="81">
        <v>1</v>
      </c>
      <c r="AM21" s="81">
        <v>1</v>
      </c>
      <c r="AN21" s="81">
        <v>1</v>
      </c>
      <c r="AO21" s="81">
        <v>1</v>
      </c>
      <c r="AP21" s="3"/>
      <c r="AQ21" s="81">
        <v>1</v>
      </c>
      <c r="AR21" s="81">
        <v>1</v>
      </c>
      <c r="AS21" s="81">
        <v>1</v>
      </c>
      <c r="AT21" s="81">
        <v>1</v>
      </c>
      <c r="AU21" s="81">
        <v>1</v>
      </c>
      <c r="AV21" s="3"/>
      <c r="AW21" s="81">
        <v>1</v>
      </c>
      <c r="AX21" s="81">
        <v>1</v>
      </c>
      <c r="AY21" s="3"/>
      <c r="AZ21" s="81">
        <v>1</v>
      </c>
      <c r="BA21" s="81">
        <v>1</v>
      </c>
      <c r="BB21" s="81">
        <v>1</v>
      </c>
      <c r="BC21" s="81">
        <v>1</v>
      </c>
      <c r="BD21" s="3"/>
      <c r="BE21" s="81">
        <v>1</v>
      </c>
      <c r="BF21" s="81">
        <v>1</v>
      </c>
      <c r="BG21" s="81">
        <v>1</v>
      </c>
      <c r="BH21" s="81">
        <v>1</v>
      </c>
      <c r="BI21" s="81">
        <v>1</v>
      </c>
    </row>
    <row r="22" spans="1:61" x14ac:dyDescent="0.25">
      <c r="A22" s="295"/>
      <c r="B22" s="319"/>
      <c r="C22" s="374"/>
      <c r="D22" s="416" t="s">
        <v>986</v>
      </c>
      <c r="E22" s="417"/>
      <c r="F22" s="418"/>
      <c r="G22" s="420"/>
      <c r="H22" s="295"/>
      <c r="I22" s="295"/>
      <c r="J22" s="393"/>
      <c r="K22" s="395"/>
      <c r="L22" s="396"/>
      <c r="M22" s="395" t="s">
        <v>986</v>
      </c>
      <c r="N22" s="395"/>
      <c r="O22" s="395"/>
      <c r="P22" s="295"/>
      <c r="Q22" s="393"/>
      <c r="R22" s="467"/>
      <c r="S22" s="201">
        <v>1</v>
      </c>
      <c r="T22" s="201">
        <v>1</v>
      </c>
      <c r="U22" s="481"/>
      <c r="V22" s="81">
        <v>1</v>
      </c>
      <c r="W22" s="81">
        <v>1</v>
      </c>
      <c r="X22" s="202"/>
      <c r="Y22" s="81">
        <v>1</v>
      </c>
      <c r="Z22" s="81">
        <v>1</v>
      </c>
      <c r="AA22" s="202"/>
      <c r="AB22" s="81">
        <v>1</v>
      </c>
      <c r="AC22" s="81">
        <v>1</v>
      </c>
      <c r="AD22" s="81">
        <v>1</v>
      </c>
      <c r="AE22" s="81">
        <v>1</v>
      </c>
      <c r="AF22" s="3"/>
      <c r="AG22" s="81">
        <v>1</v>
      </c>
      <c r="AH22" s="81">
        <v>1</v>
      </c>
      <c r="AI22" s="81">
        <v>1</v>
      </c>
      <c r="AJ22" s="81">
        <v>1</v>
      </c>
      <c r="AK22" s="81">
        <v>1</v>
      </c>
      <c r="AL22" s="81">
        <v>1</v>
      </c>
      <c r="AM22" s="81">
        <v>1</v>
      </c>
      <c r="AN22" s="81">
        <v>1</v>
      </c>
      <c r="AO22" s="81">
        <v>1</v>
      </c>
      <c r="AP22" s="3"/>
      <c r="AQ22" s="81">
        <v>1</v>
      </c>
      <c r="AR22" s="81">
        <v>1</v>
      </c>
      <c r="AS22" s="81">
        <v>1</v>
      </c>
      <c r="AT22" s="81">
        <v>1</v>
      </c>
      <c r="AU22" s="81">
        <v>1</v>
      </c>
      <c r="AV22" s="3"/>
      <c r="AW22" s="81">
        <v>1</v>
      </c>
      <c r="AX22" s="81">
        <v>1</v>
      </c>
      <c r="AY22" s="3"/>
      <c r="AZ22" s="81">
        <v>1</v>
      </c>
      <c r="BA22" s="81">
        <v>1</v>
      </c>
      <c r="BB22" s="81">
        <v>1</v>
      </c>
      <c r="BC22" s="81">
        <v>1</v>
      </c>
      <c r="BD22" s="3"/>
      <c r="BE22" s="81">
        <v>1</v>
      </c>
      <c r="BF22" s="81">
        <v>1</v>
      </c>
      <c r="BG22" s="81">
        <v>1</v>
      </c>
      <c r="BH22" s="81">
        <v>1</v>
      </c>
      <c r="BI22" s="81">
        <v>1</v>
      </c>
    </row>
    <row r="23" spans="1:61" x14ac:dyDescent="0.25">
      <c r="A23" s="295"/>
      <c r="B23" s="319"/>
      <c r="C23" s="374"/>
      <c r="D23" s="416" t="s">
        <v>987</v>
      </c>
      <c r="E23" s="417"/>
      <c r="F23" s="418"/>
      <c r="G23" s="420"/>
      <c r="H23" s="295"/>
      <c r="I23" s="295"/>
      <c r="J23" s="393"/>
      <c r="K23" s="395"/>
      <c r="L23" s="396"/>
      <c r="M23" s="395" t="s">
        <v>987</v>
      </c>
      <c r="N23" s="395"/>
      <c r="O23" s="395"/>
      <c r="P23" s="295"/>
      <c r="Q23" s="393"/>
      <c r="R23" s="467"/>
      <c r="S23" s="201">
        <v>1</v>
      </c>
      <c r="T23" s="201">
        <v>1</v>
      </c>
      <c r="U23" s="481"/>
      <c r="V23" s="81">
        <v>1</v>
      </c>
      <c r="W23" s="81">
        <v>1</v>
      </c>
      <c r="X23" s="202"/>
      <c r="Y23" s="81">
        <v>1</v>
      </c>
      <c r="Z23" s="81">
        <v>1</v>
      </c>
      <c r="AA23" s="202"/>
      <c r="AB23" s="81">
        <v>1</v>
      </c>
      <c r="AC23" s="81">
        <v>1</v>
      </c>
      <c r="AD23" s="81">
        <v>1</v>
      </c>
      <c r="AE23" s="81">
        <v>1</v>
      </c>
      <c r="AF23" s="3"/>
      <c r="AG23" s="81">
        <v>1</v>
      </c>
      <c r="AH23" s="81">
        <v>1</v>
      </c>
      <c r="AI23" s="81">
        <v>1</v>
      </c>
      <c r="AJ23" s="81">
        <v>1</v>
      </c>
      <c r="AK23" s="81">
        <v>1</v>
      </c>
      <c r="AL23" s="81">
        <v>1</v>
      </c>
      <c r="AM23" s="81">
        <v>1</v>
      </c>
      <c r="AN23" s="81">
        <v>1</v>
      </c>
      <c r="AO23" s="81">
        <v>1</v>
      </c>
      <c r="AP23" s="3"/>
      <c r="AQ23" s="81">
        <v>1</v>
      </c>
      <c r="AR23" s="81">
        <v>1</v>
      </c>
      <c r="AS23" s="81">
        <v>1</v>
      </c>
      <c r="AT23" s="81">
        <v>1</v>
      </c>
      <c r="AU23" s="81">
        <v>1</v>
      </c>
      <c r="AV23" s="3"/>
      <c r="AW23" s="81">
        <v>1</v>
      </c>
      <c r="AX23" s="81">
        <v>1</v>
      </c>
      <c r="AY23" s="3"/>
      <c r="AZ23" s="81">
        <v>1</v>
      </c>
      <c r="BA23" s="81">
        <v>1</v>
      </c>
      <c r="BB23" s="81">
        <v>1</v>
      </c>
      <c r="BC23" s="81">
        <v>1</v>
      </c>
      <c r="BD23" s="3"/>
      <c r="BE23" s="81">
        <v>1</v>
      </c>
      <c r="BF23" s="81">
        <v>1</v>
      </c>
      <c r="BG23" s="81">
        <v>1</v>
      </c>
      <c r="BH23" s="81">
        <v>1</v>
      </c>
      <c r="BI23" s="81">
        <v>1</v>
      </c>
    </row>
    <row r="24" spans="1:61" x14ac:dyDescent="0.25">
      <c r="A24" s="295"/>
      <c r="B24" s="319"/>
      <c r="C24" s="374"/>
      <c r="D24" s="416" t="s">
        <v>988</v>
      </c>
      <c r="E24" s="417"/>
      <c r="F24" s="418"/>
      <c r="G24" s="420"/>
      <c r="H24" s="295"/>
      <c r="I24" s="295"/>
      <c r="J24" s="393"/>
      <c r="K24" s="395"/>
      <c r="L24" s="396"/>
      <c r="M24" s="395" t="s">
        <v>988</v>
      </c>
      <c r="N24" s="395"/>
      <c r="O24" s="395"/>
      <c r="P24" s="295"/>
      <c r="Q24" s="393"/>
      <c r="R24" s="467"/>
      <c r="S24" s="201">
        <v>1</v>
      </c>
      <c r="T24" s="201">
        <v>1</v>
      </c>
      <c r="U24" s="481"/>
      <c r="V24" s="81">
        <v>1</v>
      </c>
      <c r="W24" s="81">
        <v>1</v>
      </c>
      <c r="X24" s="202"/>
      <c r="Y24" s="81">
        <v>1</v>
      </c>
      <c r="Z24" s="81">
        <v>1</v>
      </c>
      <c r="AA24" s="202"/>
      <c r="AB24" s="81">
        <v>1</v>
      </c>
      <c r="AC24" s="81">
        <v>1</v>
      </c>
      <c r="AD24" s="81">
        <v>1</v>
      </c>
      <c r="AE24" s="81">
        <v>1</v>
      </c>
      <c r="AF24" s="3"/>
      <c r="AG24" s="81">
        <v>1</v>
      </c>
      <c r="AH24" s="81">
        <v>1</v>
      </c>
      <c r="AI24" s="81">
        <v>1</v>
      </c>
      <c r="AJ24" s="81">
        <v>1</v>
      </c>
      <c r="AK24" s="81">
        <v>1</v>
      </c>
      <c r="AL24" s="81">
        <v>1</v>
      </c>
      <c r="AM24" s="81">
        <v>1</v>
      </c>
      <c r="AN24" s="81">
        <v>1</v>
      </c>
      <c r="AO24" s="81">
        <v>1</v>
      </c>
      <c r="AP24" s="3"/>
      <c r="AQ24" s="81">
        <v>1</v>
      </c>
      <c r="AR24" s="81">
        <v>1</v>
      </c>
      <c r="AS24" s="81">
        <v>1</v>
      </c>
      <c r="AT24" s="81">
        <v>1</v>
      </c>
      <c r="AU24" s="81">
        <v>1</v>
      </c>
      <c r="AV24" s="3"/>
      <c r="AW24" s="81">
        <v>1</v>
      </c>
      <c r="AX24" s="81">
        <v>1</v>
      </c>
      <c r="AY24" s="3"/>
      <c r="AZ24" s="81">
        <v>1</v>
      </c>
      <c r="BA24" s="81">
        <v>1</v>
      </c>
      <c r="BB24" s="81">
        <v>1</v>
      </c>
      <c r="BC24" s="81">
        <v>1</v>
      </c>
      <c r="BD24" s="3"/>
      <c r="BE24" s="81">
        <v>1</v>
      </c>
      <c r="BF24" s="81">
        <v>1</v>
      </c>
      <c r="BG24" s="81">
        <v>1</v>
      </c>
      <c r="BH24" s="81">
        <v>1</v>
      </c>
      <c r="BI24" s="81">
        <v>1</v>
      </c>
    </row>
    <row r="25" spans="1:61" x14ac:dyDescent="0.25">
      <c r="A25" s="295"/>
      <c r="B25" s="319"/>
      <c r="C25" s="374"/>
      <c r="D25" s="416" t="s">
        <v>989</v>
      </c>
      <c r="E25" s="417"/>
      <c r="F25" s="418"/>
      <c r="G25" s="420"/>
      <c r="H25" s="295"/>
      <c r="I25" s="295"/>
      <c r="J25" s="393"/>
      <c r="K25" s="395"/>
      <c r="L25" s="396"/>
      <c r="M25" s="395" t="s">
        <v>989</v>
      </c>
      <c r="N25" s="395"/>
      <c r="O25" s="395"/>
      <c r="P25" s="295"/>
      <c r="Q25" s="393"/>
      <c r="R25" s="467"/>
      <c r="S25" s="201">
        <v>1</v>
      </c>
      <c r="T25" s="201">
        <v>1</v>
      </c>
      <c r="U25" s="481"/>
      <c r="V25" s="81">
        <v>1</v>
      </c>
      <c r="W25" s="81">
        <v>1</v>
      </c>
      <c r="X25" s="202"/>
      <c r="Y25" s="81">
        <v>1</v>
      </c>
      <c r="Z25" s="81">
        <v>1</v>
      </c>
      <c r="AA25" s="202"/>
      <c r="AB25" s="81">
        <v>1</v>
      </c>
      <c r="AC25" s="81">
        <v>1</v>
      </c>
      <c r="AD25" s="81">
        <v>1</v>
      </c>
      <c r="AE25" s="81">
        <v>1</v>
      </c>
      <c r="AF25" s="3"/>
      <c r="AG25" s="81">
        <v>1</v>
      </c>
      <c r="AH25" s="81">
        <v>1</v>
      </c>
      <c r="AI25" s="81">
        <v>1</v>
      </c>
      <c r="AJ25" s="81">
        <v>1</v>
      </c>
      <c r="AK25" s="81">
        <v>1</v>
      </c>
      <c r="AL25" s="81">
        <v>1</v>
      </c>
      <c r="AM25" s="81">
        <v>1</v>
      </c>
      <c r="AN25" s="81">
        <v>1</v>
      </c>
      <c r="AO25" s="81">
        <v>1</v>
      </c>
      <c r="AP25" s="3"/>
      <c r="AQ25" s="81">
        <v>1</v>
      </c>
      <c r="AR25" s="81">
        <v>1</v>
      </c>
      <c r="AS25" s="81">
        <v>1</v>
      </c>
      <c r="AT25" s="81">
        <v>1</v>
      </c>
      <c r="AU25" s="81">
        <v>1</v>
      </c>
      <c r="AV25" s="3"/>
      <c r="AW25" s="81">
        <v>1</v>
      </c>
      <c r="AX25" s="81">
        <v>1</v>
      </c>
      <c r="AY25" s="3"/>
      <c r="AZ25" s="81">
        <v>1</v>
      </c>
      <c r="BA25" s="81">
        <v>1</v>
      </c>
      <c r="BB25" s="81">
        <v>1</v>
      </c>
      <c r="BC25" s="81">
        <v>1</v>
      </c>
      <c r="BD25" s="3"/>
      <c r="BE25" s="81">
        <v>1</v>
      </c>
      <c r="BF25" s="81">
        <v>1</v>
      </c>
      <c r="BG25" s="81">
        <v>1</v>
      </c>
      <c r="BH25" s="81">
        <v>1</v>
      </c>
      <c r="BI25" s="81">
        <v>1</v>
      </c>
    </row>
    <row r="26" spans="1:61" x14ac:dyDescent="0.25">
      <c r="A26" s="295"/>
      <c r="B26" s="319"/>
      <c r="C26" s="374"/>
      <c r="D26" s="416" t="s">
        <v>990</v>
      </c>
      <c r="E26" s="417"/>
      <c r="F26" s="418"/>
      <c r="G26" s="420"/>
      <c r="H26" s="295"/>
      <c r="I26" s="295"/>
      <c r="J26" s="393"/>
      <c r="K26" s="395"/>
      <c r="L26" s="396"/>
      <c r="M26" s="395" t="s">
        <v>990</v>
      </c>
      <c r="N26" s="395"/>
      <c r="O26" s="395"/>
      <c r="P26" s="295"/>
      <c r="Q26" s="393"/>
      <c r="R26" s="467"/>
      <c r="S26" s="201">
        <v>1</v>
      </c>
      <c r="T26" s="201">
        <v>1</v>
      </c>
      <c r="U26" s="481"/>
      <c r="V26" s="81">
        <v>1</v>
      </c>
      <c r="W26" s="81">
        <v>1</v>
      </c>
      <c r="X26" s="202"/>
      <c r="Y26" s="81">
        <v>1</v>
      </c>
      <c r="Z26" s="81">
        <v>1</v>
      </c>
      <c r="AA26" s="202"/>
      <c r="AB26" s="81">
        <v>1</v>
      </c>
      <c r="AC26" s="81">
        <v>1</v>
      </c>
      <c r="AD26" s="81">
        <v>1</v>
      </c>
      <c r="AE26" s="81">
        <v>1</v>
      </c>
      <c r="AF26" s="3"/>
      <c r="AG26" s="81">
        <v>1</v>
      </c>
      <c r="AH26" s="81">
        <v>1</v>
      </c>
      <c r="AI26" s="81">
        <v>1</v>
      </c>
      <c r="AJ26" s="81">
        <v>1</v>
      </c>
      <c r="AK26" s="81">
        <v>1</v>
      </c>
      <c r="AL26" s="81">
        <v>1</v>
      </c>
      <c r="AM26" s="81">
        <v>1</v>
      </c>
      <c r="AN26" s="81">
        <v>1</v>
      </c>
      <c r="AO26" s="81">
        <v>1</v>
      </c>
      <c r="AP26" s="3"/>
      <c r="AQ26" s="81">
        <v>1</v>
      </c>
      <c r="AR26" s="81">
        <v>1</v>
      </c>
      <c r="AS26" s="81">
        <v>1</v>
      </c>
      <c r="AT26" s="81">
        <v>1</v>
      </c>
      <c r="AU26" s="81">
        <v>1</v>
      </c>
      <c r="AV26" s="3"/>
      <c r="AW26" s="81">
        <v>1</v>
      </c>
      <c r="AX26" s="81">
        <v>1</v>
      </c>
      <c r="AY26" s="3"/>
      <c r="AZ26" s="81">
        <v>1</v>
      </c>
      <c r="BA26" s="81">
        <v>1</v>
      </c>
      <c r="BB26" s="81">
        <v>1</v>
      </c>
      <c r="BC26" s="81">
        <v>1</v>
      </c>
      <c r="BD26" s="3"/>
      <c r="BE26" s="81">
        <v>1</v>
      </c>
      <c r="BF26" s="81">
        <v>1</v>
      </c>
      <c r="BG26" s="81">
        <v>1</v>
      </c>
      <c r="BH26" s="81">
        <v>1</v>
      </c>
      <c r="BI26" s="81">
        <v>1</v>
      </c>
    </row>
    <row r="27" spans="1:61" x14ac:dyDescent="0.25">
      <c r="A27" s="295"/>
      <c r="B27" s="319"/>
      <c r="C27" s="374"/>
      <c r="D27" s="416" t="s">
        <v>991</v>
      </c>
      <c r="E27" s="417"/>
      <c r="F27" s="418"/>
      <c r="G27" s="420"/>
      <c r="H27" s="295"/>
      <c r="I27" s="295"/>
      <c r="J27" s="393"/>
      <c r="K27" s="395"/>
      <c r="L27" s="396"/>
      <c r="M27" s="395" t="s">
        <v>991</v>
      </c>
      <c r="N27" s="395"/>
      <c r="O27" s="395"/>
      <c r="P27" s="295"/>
      <c r="Q27" s="393"/>
      <c r="R27" s="467"/>
      <c r="S27" s="201">
        <v>1</v>
      </c>
      <c r="T27" s="201">
        <v>1</v>
      </c>
      <c r="U27" s="481"/>
      <c r="V27" s="81">
        <v>1</v>
      </c>
      <c r="W27" s="81">
        <v>1</v>
      </c>
      <c r="X27" s="202"/>
      <c r="Y27" s="81">
        <v>1</v>
      </c>
      <c r="Z27" s="81">
        <v>1</v>
      </c>
      <c r="AA27" s="202"/>
      <c r="AB27" s="81">
        <v>1</v>
      </c>
      <c r="AC27" s="81">
        <v>1</v>
      </c>
      <c r="AD27" s="81">
        <v>1</v>
      </c>
      <c r="AE27" s="81">
        <v>1</v>
      </c>
      <c r="AF27" s="3"/>
      <c r="AG27" s="81">
        <v>1</v>
      </c>
      <c r="AH27" s="81">
        <v>1</v>
      </c>
      <c r="AI27" s="81">
        <v>1</v>
      </c>
      <c r="AJ27" s="81">
        <v>1</v>
      </c>
      <c r="AK27" s="81">
        <v>1</v>
      </c>
      <c r="AL27" s="81">
        <v>1</v>
      </c>
      <c r="AM27" s="81">
        <v>1</v>
      </c>
      <c r="AN27" s="81">
        <v>1</v>
      </c>
      <c r="AO27" s="81">
        <v>1</v>
      </c>
      <c r="AP27" s="3"/>
      <c r="AQ27" s="81">
        <v>1</v>
      </c>
      <c r="AR27" s="81">
        <v>1</v>
      </c>
      <c r="AS27" s="81">
        <v>1</v>
      </c>
      <c r="AT27" s="81">
        <v>1</v>
      </c>
      <c r="AU27" s="81">
        <v>1</v>
      </c>
      <c r="AV27" s="3"/>
      <c r="AW27" s="81">
        <v>1</v>
      </c>
      <c r="AX27" s="81">
        <v>1</v>
      </c>
      <c r="AY27" s="3"/>
      <c r="AZ27" s="81">
        <v>1</v>
      </c>
      <c r="BA27" s="81">
        <v>1</v>
      </c>
      <c r="BB27" s="81">
        <v>1</v>
      </c>
      <c r="BC27" s="81">
        <v>1</v>
      </c>
      <c r="BD27" s="3"/>
      <c r="BE27" s="81">
        <v>1</v>
      </c>
      <c r="BF27" s="81">
        <v>1</v>
      </c>
      <c r="BG27" s="81">
        <v>1</v>
      </c>
      <c r="BH27" s="81">
        <v>1</v>
      </c>
      <c r="BI27" s="81">
        <v>1</v>
      </c>
    </row>
    <row r="28" spans="1:61" x14ac:dyDescent="0.25">
      <c r="A28" s="295"/>
      <c r="B28" s="319"/>
      <c r="C28" s="374"/>
      <c r="D28" s="416" t="s">
        <v>992</v>
      </c>
      <c r="E28" s="417"/>
      <c r="F28" s="418"/>
      <c r="G28" s="420"/>
      <c r="H28" s="295"/>
      <c r="I28" s="295"/>
      <c r="J28" s="393"/>
      <c r="K28" s="395"/>
      <c r="L28" s="396"/>
      <c r="M28" s="395" t="s">
        <v>992</v>
      </c>
      <c r="N28" s="395"/>
      <c r="O28" s="395"/>
      <c r="P28" s="295"/>
      <c r="Q28" s="393"/>
      <c r="R28" s="467"/>
      <c r="S28" s="201">
        <v>1</v>
      </c>
      <c r="T28" s="201">
        <v>1</v>
      </c>
      <c r="U28" s="481"/>
      <c r="V28" s="81">
        <v>1</v>
      </c>
      <c r="W28" s="81">
        <v>1</v>
      </c>
      <c r="X28" s="202"/>
      <c r="Y28" s="81">
        <v>1</v>
      </c>
      <c r="Z28" s="81">
        <v>1</v>
      </c>
      <c r="AA28" s="202"/>
      <c r="AB28" s="81">
        <v>1</v>
      </c>
      <c r="AC28" s="81">
        <v>1</v>
      </c>
      <c r="AD28" s="81">
        <v>1</v>
      </c>
      <c r="AE28" s="81">
        <v>1</v>
      </c>
      <c r="AF28" s="3"/>
      <c r="AG28" s="81">
        <v>1</v>
      </c>
      <c r="AH28" s="81">
        <v>1</v>
      </c>
      <c r="AI28" s="81">
        <v>1</v>
      </c>
      <c r="AJ28" s="81">
        <v>1</v>
      </c>
      <c r="AK28" s="81">
        <v>1</v>
      </c>
      <c r="AL28" s="81">
        <v>1</v>
      </c>
      <c r="AM28" s="81">
        <v>1</v>
      </c>
      <c r="AN28" s="81">
        <v>1</v>
      </c>
      <c r="AO28" s="81">
        <v>1</v>
      </c>
      <c r="AP28" s="3"/>
      <c r="AQ28" s="81">
        <v>1</v>
      </c>
      <c r="AR28" s="81">
        <v>1</v>
      </c>
      <c r="AS28" s="81">
        <v>1</v>
      </c>
      <c r="AT28" s="81">
        <v>1</v>
      </c>
      <c r="AU28" s="81">
        <v>1</v>
      </c>
      <c r="AV28" s="3"/>
      <c r="AW28" s="81">
        <v>1</v>
      </c>
      <c r="AX28" s="81">
        <v>1</v>
      </c>
      <c r="AY28" s="3"/>
      <c r="AZ28" s="81">
        <v>1</v>
      </c>
      <c r="BA28" s="81">
        <v>1</v>
      </c>
      <c r="BB28" s="81">
        <v>1</v>
      </c>
      <c r="BC28" s="81">
        <v>1</v>
      </c>
      <c r="BD28" s="3"/>
      <c r="BE28" s="81">
        <v>1</v>
      </c>
      <c r="BF28" s="81">
        <v>1</v>
      </c>
      <c r="BG28" s="81">
        <v>1</v>
      </c>
      <c r="BH28" s="81">
        <v>1</v>
      </c>
      <c r="BI28" s="81">
        <v>1</v>
      </c>
    </row>
    <row r="29" spans="1:61" x14ac:dyDescent="0.25">
      <c r="A29" s="295"/>
      <c r="B29" s="319"/>
      <c r="C29" s="374"/>
      <c r="D29" s="416" t="s">
        <v>993</v>
      </c>
      <c r="E29" s="417"/>
      <c r="F29" s="418"/>
      <c r="G29" s="420"/>
      <c r="H29" s="295"/>
      <c r="I29" s="295"/>
      <c r="J29" s="393"/>
      <c r="K29" s="395"/>
      <c r="L29" s="396"/>
      <c r="M29" s="395" t="s">
        <v>993</v>
      </c>
      <c r="N29" s="395"/>
      <c r="O29" s="395"/>
      <c r="P29" s="295"/>
      <c r="Q29" s="393"/>
      <c r="R29" s="467"/>
      <c r="S29" s="201">
        <v>1</v>
      </c>
      <c r="T29" s="201">
        <v>1</v>
      </c>
      <c r="U29" s="481"/>
      <c r="V29" s="81">
        <v>1</v>
      </c>
      <c r="W29" s="81">
        <v>1</v>
      </c>
      <c r="X29" s="202"/>
      <c r="Y29" s="81">
        <v>1</v>
      </c>
      <c r="Z29" s="81">
        <v>1</v>
      </c>
      <c r="AA29" s="202"/>
      <c r="AB29" s="81">
        <v>1</v>
      </c>
      <c r="AC29" s="81">
        <v>1</v>
      </c>
      <c r="AD29" s="81">
        <v>1</v>
      </c>
      <c r="AE29" s="81">
        <v>1</v>
      </c>
      <c r="AF29" s="3"/>
      <c r="AG29" s="81">
        <v>1</v>
      </c>
      <c r="AH29" s="81">
        <v>1</v>
      </c>
      <c r="AI29" s="81">
        <v>1</v>
      </c>
      <c r="AJ29" s="81">
        <v>1</v>
      </c>
      <c r="AK29" s="81">
        <v>1</v>
      </c>
      <c r="AL29" s="81">
        <v>1</v>
      </c>
      <c r="AM29" s="81">
        <v>1</v>
      </c>
      <c r="AN29" s="81">
        <v>1</v>
      </c>
      <c r="AO29" s="81">
        <v>1</v>
      </c>
      <c r="AP29" s="3"/>
      <c r="AQ29" s="81">
        <v>1</v>
      </c>
      <c r="AR29" s="81">
        <v>1</v>
      </c>
      <c r="AS29" s="81">
        <v>1</v>
      </c>
      <c r="AT29" s="81">
        <v>1</v>
      </c>
      <c r="AU29" s="81">
        <v>1</v>
      </c>
      <c r="AV29" s="3"/>
      <c r="AW29" s="81">
        <v>1</v>
      </c>
      <c r="AX29" s="81">
        <v>1</v>
      </c>
      <c r="AY29" s="3"/>
      <c r="AZ29" s="81">
        <v>1</v>
      </c>
      <c r="BA29" s="81">
        <v>1</v>
      </c>
      <c r="BB29" s="81">
        <v>1</v>
      </c>
      <c r="BC29" s="81">
        <v>1</v>
      </c>
      <c r="BD29" s="3"/>
      <c r="BE29" s="81">
        <v>1</v>
      </c>
      <c r="BF29" s="81">
        <v>1</v>
      </c>
      <c r="BG29" s="81">
        <v>1</v>
      </c>
      <c r="BH29" s="81">
        <v>1</v>
      </c>
      <c r="BI29" s="81">
        <v>1</v>
      </c>
    </row>
    <row r="30" spans="1:61" x14ac:dyDescent="0.25">
      <c r="A30" s="295"/>
      <c r="B30" s="319"/>
      <c r="C30" s="374"/>
      <c r="D30" s="416" t="s">
        <v>994</v>
      </c>
      <c r="E30" s="417"/>
      <c r="F30" s="418"/>
      <c r="G30" s="420"/>
      <c r="H30" s="295"/>
      <c r="I30" s="295"/>
      <c r="J30" s="393"/>
      <c r="K30" s="395"/>
      <c r="L30" s="396"/>
      <c r="M30" s="395" t="s">
        <v>994</v>
      </c>
      <c r="N30" s="395"/>
      <c r="O30" s="395"/>
      <c r="P30" s="295"/>
      <c r="Q30" s="393"/>
      <c r="R30" s="467"/>
      <c r="S30" s="201">
        <v>1</v>
      </c>
      <c r="T30" s="201">
        <v>1</v>
      </c>
      <c r="U30" s="481"/>
      <c r="V30" s="81">
        <v>1</v>
      </c>
      <c r="W30" s="81">
        <v>1</v>
      </c>
      <c r="X30" s="202"/>
      <c r="Y30" s="81">
        <v>1</v>
      </c>
      <c r="Z30" s="81">
        <v>1</v>
      </c>
      <c r="AA30" s="202"/>
      <c r="AB30" s="81">
        <v>1</v>
      </c>
      <c r="AC30" s="81">
        <v>1</v>
      </c>
      <c r="AD30" s="81">
        <v>1</v>
      </c>
      <c r="AE30" s="81">
        <v>1</v>
      </c>
      <c r="AF30" s="3"/>
      <c r="AG30" s="81">
        <v>1</v>
      </c>
      <c r="AH30" s="81">
        <v>1</v>
      </c>
      <c r="AI30" s="81">
        <v>1</v>
      </c>
      <c r="AJ30" s="81">
        <v>1</v>
      </c>
      <c r="AK30" s="81">
        <v>1</v>
      </c>
      <c r="AL30" s="81">
        <v>1</v>
      </c>
      <c r="AM30" s="81">
        <v>1</v>
      </c>
      <c r="AN30" s="81">
        <v>1</v>
      </c>
      <c r="AO30" s="81">
        <v>1</v>
      </c>
      <c r="AP30" s="3"/>
      <c r="AQ30" s="81">
        <v>1</v>
      </c>
      <c r="AR30" s="81">
        <v>1</v>
      </c>
      <c r="AS30" s="81">
        <v>1</v>
      </c>
      <c r="AT30" s="81">
        <v>1</v>
      </c>
      <c r="AU30" s="81">
        <v>1</v>
      </c>
      <c r="AV30" s="3"/>
      <c r="AW30" s="81">
        <v>1</v>
      </c>
      <c r="AX30" s="81">
        <v>1</v>
      </c>
      <c r="AY30" s="3"/>
      <c r="AZ30" s="81">
        <v>1</v>
      </c>
      <c r="BA30" s="81">
        <v>1</v>
      </c>
      <c r="BB30" s="81">
        <v>1</v>
      </c>
      <c r="BC30" s="81">
        <v>1</v>
      </c>
      <c r="BD30" s="3"/>
      <c r="BE30" s="81">
        <v>1</v>
      </c>
      <c r="BF30" s="81">
        <v>1</v>
      </c>
      <c r="BG30" s="81">
        <v>1</v>
      </c>
      <c r="BH30" s="81">
        <v>1</v>
      </c>
      <c r="BI30" s="81">
        <v>1</v>
      </c>
    </row>
    <row r="31" spans="1:61" x14ac:dyDescent="0.25">
      <c r="A31" s="295"/>
      <c r="B31" s="319"/>
      <c r="C31" s="374"/>
      <c r="D31" s="416" t="s">
        <v>995</v>
      </c>
      <c r="E31" s="417"/>
      <c r="F31" s="418"/>
      <c r="G31" s="420"/>
      <c r="H31" s="295"/>
      <c r="I31" s="295"/>
      <c r="J31" s="393"/>
      <c r="K31" s="395"/>
      <c r="L31" s="396"/>
      <c r="M31" s="395" t="s">
        <v>995</v>
      </c>
      <c r="N31" s="395"/>
      <c r="O31" s="395"/>
      <c r="P31" s="295"/>
      <c r="Q31" s="393"/>
      <c r="R31" s="467"/>
      <c r="S31" s="201">
        <v>1</v>
      </c>
      <c r="T31" s="201">
        <v>1</v>
      </c>
      <c r="U31" s="481"/>
      <c r="V31" s="81">
        <v>1</v>
      </c>
      <c r="W31" s="81">
        <v>1</v>
      </c>
      <c r="X31" s="202"/>
      <c r="Y31" s="81">
        <v>1</v>
      </c>
      <c r="Z31" s="81">
        <v>1</v>
      </c>
      <c r="AA31" s="202"/>
      <c r="AB31" s="81">
        <v>1</v>
      </c>
      <c r="AC31" s="81">
        <v>1</v>
      </c>
      <c r="AD31" s="81">
        <v>1</v>
      </c>
      <c r="AE31" s="81">
        <v>1</v>
      </c>
      <c r="AF31" s="3"/>
      <c r="AG31" s="81">
        <v>1</v>
      </c>
      <c r="AH31" s="81">
        <v>1</v>
      </c>
      <c r="AI31" s="81">
        <v>1</v>
      </c>
      <c r="AJ31" s="81">
        <v>1</v>
      </c>
      <c r="AK31" s="81">
        <v>1</v>
      </c>
      <c r="AL31" s="81">
        <v>1</v>
      </c>
      <c r="AM31" s="81">
        <v>1</v>
      </c>
      <c r="AN31" s="81">
        <v>1</v>
      </c>
      <c r="AO31" s="81">
        <v>1</v>
      </c>
      <c r="AP31" s="3"/>
      <c r="AQ31" s="81">
        <v>1</v>
      </c>
      <c r="AR31" s="81">
        <v>1</v>
      </c>
      <c r="AS31" s="81">
        <v>1</v>
      </c>
      <c r="AT31" s="81">
        <v>1</v>
      </c>
      <c r="AU31" s="81">
        <v>1</v>
      </c>
      <c r="AV31" s="3"/>
      <c r="AW31" s="81">
        <v>1</v>
      </c>
      <c r="AX31" s="81">
        <v>1</v>
      </c>
      <c r="AY31" s="3"/>
      <c r="AZ31" s="81">
        <v>1</v>
      </c>
      <c r="BA31" s="81">
        <v>1</v>
      </c>
      <c r="BB31" s="81">
        <v>1</v>
      </c>
      <c r="BC31" s="81">
        <v>1</v>
      </c>
      <c r="BD31" s="3"/>
      <c r="BE31" s="81">
        <v>1</v>
      </c>
      <c r="BF31" s="81">
        <v>1</v>
      </c>
      <c r="BG31" s="81">
        <v>1</v>
      </c>
      <c r="BH31" s="81">
        <v>1</v>
      </c>
      <c r="BI31" s="81">
        <v>1</v>
      </c>
    </row>
    <row r="32" spans="1:61" x14ac:dyDescent="0.25">
      <c r="A32" s="295"/>
      <c r="B32" s="319"/>
      <c r="C32" s="374"/>
      <c r="D32" s="416" t="s">
        <v>996</v>
      </c>
      <c r="E32" s="417"/>
      <c r="F32" s="418"/>
      <c r="G32" s="420"/>
      <c r="H32" s="295"/>
      <c r="I32" s="295"/>
      <c r="J32" s="393"/>
      <c r="K32" s="395"/>
      <c r="L32" s="396"/>
      <c r="M32" s="395" t="s">
        <v>996</v>
      </c>
      <c r="N32" s="395"/>
      <c r="O32" s="395"/>
      <c r="P32" s="295"/>
      <c r="Q32" s="393"/>
      <c r="R32" s="467"/>
      <c r="S32" s="201">
        <v>1</v>
      </c>
      <c r="T32" s="201">
        <v>1</v>
      </c>
      <c r="U32" s="481"/>
      <c r="V32" s="81">
        <v>1</v>
      </c>
      <c r="W32" s="81">
        <v>1</v>
      </c>
      <c r="X32" s="202"/>
      <c r="Y32" s="81">
        <v>1</v>
      </c>
      <c r="Z32" s="81">
        <v>1</v>
      </c>
      <c r="AA32" s="202"/>
      <c r="AB32" s="81">
        <v>1</v>
      </c>
      <c r="AC32" s="81">
        <v>1</v>
      </c>
      <c r="AD32" s="81">
        <v>1</v>
      </c>
      <c r="AE32" s="81">
        <v>1</v>
      </c>
      <c r="AF32" s="3"/>
      <c r="AG32" s="81">
        <v>1</v>
      </c>
      <c r="AH32" s="81">
        <v>1</v>
      </c>
      <c r="AI32" s="81">
        <v>1</v>
      </c>
      <c r="AJ32" s="81">
        <v>1</v>
      </c>
      <c r="AK32" s="81">
        <v>1</v>
      </c>
      <c r="AL32" s="81">
        <v>1</v>
      </c>
      <c r="AM32" s="81">
        <v>1</v>
      </c>
      <c r="AN32" s="81">
        <v>1</v>
      </c>
      <c r="AO32" s="81">
        <v>1</v>
      </c>
      <c r="AP32" s="3"/>
      <c r="AQ32" s="81">
        <v>1</v>
      </c>
      <c r="AR32" s="81">
        <v>1</v>
      </c>
      <c r="AS32" s="81">
        <v>1</v>
      </c>
      <c r="AT32" s="81">
        <v>1</v>
      </c>
      <c r="AU32" s="81">
        <v>1</v>
      </c>
      <c r="AV32" s="3"/>
      <c r="AW32" s="81">
        <v>1</v>
      </c>
      <c r="AX32" s="81">
        <v>1</v>
      </c>
      <c r="AY32" s="3"/>
      <c r="AZ32" s="81">
        <v>1</v>
      </c>
      <c r="BA32" s="81">
        <v>1</v>
      </c>
      <c r="BB32" s="81">
        <v>1</v>
      </c>
      <c r="BC32" s="81">
        <v>1</v>
      </c>
      <c r="BD32" s="3"/>
      <c r="BE32" s="81">
        <v>1</v>
      </c>
      <c r="BF32" s="81">
        <v>1</v>
      </c>
      <c r="BG32" s="81">
        <v>1</v>
      </c>
      <c r="BH32" s="81">
        <v>1</v>
      </c>
      <c r="BI32" s="81">
        <v>1</v>
      </c>
    </row>
    <row r="33" spans="1:61" x14ac:dyDescent="0.25">
      <c r="A33" s="295"/>
      <c r="B33" s="319"/>
      <c r="C33" s="374"/>
      <c r="D33" s="416" t="s">
        <v>997</v>
      </c>
      <c r="E33" s="417"/>
      <c r="F33" s="418"/>
      <c r="G33" s="420"/>
      <c r="H33" s="295"/>
      <c r="I33" s="295"/>
      <c r="J33" s="393"/>
      <c r="K33" s="395"/>
      <c r="L33" s="396"/>
      <c r="M33" s="395" t="s">
        <v>997</v>
      </c>
      <c r="N33" s="395"/>
      <c r="O33" s="395"/>
      <c r="P33" s="295"/>
      <c r="Q33" s="393"/>
      <c r="R33" s="467"/>
      <c r="S33" s="201">
        <v>1</v>
      </c>
      <c r="T33" s="201">
        <v>1</v>
      </c>
      <c r="U33" s="481"/>
      <c r="V33" s="81">
        <v>1</v>
      </c>
      <c r="W33" s="81">
        <v>1</v>
      </c>
      <c r="X33" s="202"/>
      <c r="Y33" s="81">
        <v>1</v>
      </c>
      <c r="Z33" s="81">
        <v>1</v>
      </c>
      <c r="AA33" s="202"/>
      <c r="AB33" s="81">
        <v>1</v>
      </c>
      <c r="AC33" s="81">
        <v>1</v>
      </c>
      <c r="AD33" s="81">
        <v>1</v>
      </c>
      <c r="AE33" s="81">
        <v>1</v>
      </c>
      <c r="AF33" s="3"/>
      <c r="AG33" s="81">
        <v>1</v>
      </c>
      <c r="AH33" s="81">
        <v>1</v>
      </c>
      <c r="AI33" s="81">
        <v>1</v>
      </c>
      <c r="AJ33" s="81">
        <v>1</v>
      </c>
      <c r="AK33" s="81">
        <v>1</v>
      </c>
      <c r="AL33" s="81">
        <v>1</v>
      </c>
      <c r="AM33" s="81">
        <v>1</v>
      </c>
      <c r="AN33" s="81">
        <v>1</v>
      </c>
      <c r="AO33" s="81">
        <v>1</v>
      </c>
      <c r="AP33" s="3"/>
      <c r="AQ33" s="81">
        <v>1</v>
      </c>
      <c r="AR33" s="81">
        <v>1</v>
      </c>
      <c r="AS33" s="81">
        <v>1</v>
      </c>
      <c r="AT33" s="81">
        <v>1</v>
      </c>
      <c r="AU33" s="81">
        <v>1</v>
      </c>
      <c r="AV33" s="3"/>
      <c r="AW33" s="81">
        <v>1</v>
      </c>
      <c r="AX33" s="81">
        <v>1</v>
      </c>
      <c r="AY33" s="3"/>
      <c r="AZ33" s="81">
        <v>1</v>
      </c>
      <c r="BA33" s="81">
        <v>1</v>
      </c>
      <c r="BB33" s="81">
        <v>1</v>
      </c>
      <c r="BC33" s="81">
        <v>1</v>
      </c>
      <c r="BD33" s="3"/>
      <c r="BE33" s="81">
        <v>1</v>
      </c>
      <c r="BF33" s="81">
        <v>1</v>
      </c>
      <c r="BG33" s="81">
        <v>1</v>
      </c>
      <c r="BH33" s="81">
        <v>1</v>
      </c>
      <c r="BI33" s="81">
        <v>1</v>
      </c>
    </row>
    <row r="34" spans="1:61" x14ac:dyDescent="0.25">
      <c r="A34" s="295"/>
      <c r="B34" s="319"/>
      <c r="C34" s="374"/>
      <c r="D34" s="416" t="s">
        <v>998</v>
      </c>
      <c r="E34" s="417"/>
      <c r="F34" s="418"/>
      <c r="G34" s="420"/>
      <c r="H34" s="295"/>
      <c r="I34" s="295"/>
      <c r="J34" s="393"/>
      <c r="K34" s="395"/>
      <c r="L34" s="396"/>
      <c r="M34" s="395" t="s">
        <v>998</v>
      </c>
      <c r="N34" s="395"/>
      <c r="O34" s="395"/>
      <c r="P34" s="295"/>
      <c r="Q34" s="393"/>
      <c r="R34" s="467"/>
      <c r="S34" s="201">
        <v>1</v>
      </c>
      <c r="T34" s="201">
        <v>1</v>
      </c>
      <c r="U34" s="481"/>
      <c r="V34" s="81">
        <v>1</v>
      </c>
      <c r="W34" s="81">
        <v>1</v>
      </c>
      <c r="X34" s="202"/>
      <c r="Y34" s="81">
        <v>1</v>
      </c>
      <c r="Z34" s="81">
        <v>1</v>
      </c>
      <c r="AA34" s="202"/>
      <c r="AB34" s="81">
        <v>1</v>
      </c>
      <c r="AC34" s="81">
        <v>1</v>
      </c>
      <c r="AD34" s="81">
        <v>1</v>
      </c>
      <c r="AE34" s="81">
        <v>1</v>
      </c>
      <c r="AF34" s="3"/>
      <c r="AG34" s="81">
        <v>1</v>
      </c>
      <c r="AH34" s="81">
        <v>1</v>
      </c>
      <c r="AI34" s="81">
        <v>1</v>
      </c>
      <c r="AJ34" s="81">
        <v>1</v>
      </c>
      <c r="AK34" s="81">
        <v>1</v>
      </c>
      <c r="AL34" s="81">
        <v>1</v>
      </c>
      <c r="AM34" s="81">
        <v>1</v>
      </c>
      <c r="AN34" s="81">
        <v>1</v>
      </c>
      <c r="AO34" s="81">
        <v>1</v>
      </c>
      <c r="AP34" s="3"/>
      <c r="AQ34" s="81">
        <v>1</v>
      </c>
      <c r="AR34" s="81">
        <v>1</v>
      </c>
      <c r="AS34" s="81">
        <v>1</v>
      </c>
      <c r="AT34" s="81">
        <v>1</v>
      </c>
      <c r="AU34" s="81">
        <v>1</v>
      </c>
      <c r="AV34" s="3"/>
      <c r="AW34" s="81">
        <v>1</v>
      </c>
      <c r="AX34" s="81">
        <v>1</v>
      </c>
      <c r="AY34" s="3"/>
      <c r="AZ34" s="81">
        <v>1</v>
      </c>
      <c r="BA34" s="81">
        <v>1</v>
      </c>
      <c r="BB34" s="81">
        <v>1</v>
      </c>
      <c r="BC34" s="81">
        <v>1</v>
      </c>
      <c r="BD34" s="3"/>
      <c r="BE34" s="81">
        <v>1</v>
      </c>
      <c r="BF34" s="81">
        <v>1</v>
      </c>
      <c r="BG34" s="81">
        <v>1</v>
      </c>
      <c r="BH34" s="81">
        <v>1</v>
      </c>
      <c r="BI34" s="81">
        <v>1</v>
      </c>
    </row>
    <row r="35" spans="1:61" x14ac:dyDescent="0.25">
      <c r="A35" s="295"/>
      <c r="B35" s="319"/>
      <c r="C35" s="374"/>
      <c r="D35" s="416" t="s">
        <v>999</v>
      </c>
      <c r="E35" s="417"/>
      <c r="F35" s="418"/>
      <c r="G35" s="420"/>
      <c r="H35" s="295"/>
      <c r="I35" s="295"/>
      <c r="J35" s="393"/>
      <c r="K35" s="395"/>
      <c r="L35" s="396"/>
      <c r="M35" s="395" t="s">
        <v>999</v>
      </c>
      <c r="N35" s="395"/>
      <c r="O35" s="395"/>
      <c r="P35" s="295"/>
      <c r="Q35" s="393"/>
      <c r="R35" s="467"/>
      <c r="S35" s="201">
        <v>1</v>
      </c>
      <c r="T35" s="201">
        <v>1</v>
      </c>
      <c r="U35" s="481"/>
      <c r="V35" s="81">
        <v>1</v>
      </c>
      <c r="W35" s="81">
        <v>1</v>
      </c>
      <c r="X35" s="202"/>
      <c r="Y35" s="81">
        <v>1</v>
      </c>
      <c r="Z35" s="81">
        <v>1</v>
      </c>
      <c r="AA35" s="202"/>
      <c r="AB35" s="81">
        <v>1</v>
      </c>
      <c r="AC35" s="81">
        <v>1</v>
      </c>
      <c r="AD35" s="81">
        <v>1</v>
      </c>
      <c r="AE35" s="81">
        <v>1</v>
      </c>
      <c r="AF35" s="3"/>
      <c r="AG35" s="81">
        <v>1</v>
      </c>
      <c r="AH35" s="81">
        <v>1</v>
      </c>
      <c r="AI35" s="81">
        <v>1</v>
      </c>
      <c r="AJ35" s="81">
        <v>1</v>
      </c>
      <c r="AK35" s="81">
        <v>1</v>
      </c>
      <c r="AL35" s="81">
        <v>1</v>
      </c>
      <c r="AM35" s="81">
        <v>1</v>
      </c>
      <c r="AN35" s="81">
        <v>1</v>
      </c>
      <c r="AO35" s="81">
        <v>1</v>
      </c>
      <c r="AP35" s="3"/>
      <c r="AQ35" s="81">
        <v>1</v>
      </c>
      <c r="AR35" s="81">
        <v>1</v>
      </c>
      <c r="AS35" s="81">
        <v>1</v>
      </c>
      <c r="AT35" s="81">
        <v>1</v>
      </c>
      <c r="AU35" s="81">
        <v>1</v>
      </c>
      <c r="AV35" s="3"/>
      <c r="AW35" s="81">
        <v>1</v>
      </c>
      <c r="AX35" s="81">
        <v>1</v>
      </c>
      <c r="AY35" s="3"/>
      <c r="AZ35" s="81">
        <v>1</v>
      </c>
      <c r="BA35" s="81">
        <v>1</v>
      </c>
      <c r="BB35" s="81">
        <v>1</v>
      </c>
      <c r="BC35" s="81">
        <v>1</v>
      </c>
      <c r="BD35" s="3"/>
      <c r="BE35" s="81">
        <v>1</v>
      </c>
      <c r="BF35" s="81">
        <v>1</v>
      </c>
      <c r="BG35" s="81">
        <v>1</v>
      </c>
      <c r="BH35" s="81">
        <v>1</v>
      </c>
      <c r="BI35" s="81">
        <v>1</v>
      </c>
    </row>
    <row r="36" spans="1:61" x14ac:dyDescent="0.25">
      <c r="A36" s="295"/>
      <c r="B36" s="319"/>
      <c r="C36" s="374"/>
      <c r="D36" s="416" t="s">
        <v>1000</v>
      </c>
      <c r="E36" s="417"/>
      <c r="F36" s="418"/>
      <c r="G36" s="420"/>
      <c r="H36" s="295"/>
      <c r="I36" s="295"/>
      <c r="J36" s="393"/>
      <c r="K36" s="395"/>
      <c r="L36" s="396"/>
      <c r="M36" s="395" t="s">
        <v>1000</v>
      </c>
      <c r="N36" s="395"/>
      <c r="O36" s="395"/>
      <c r="P36" s="295"/>
      <c r="Q36" s="393"/>
      <c r="R36" s="467"/>
      <c r="S36" s="201">
        <v>1</v>
      </c>
      <c r="T36" s="201">
        <v>1</v>
      </c>
      <c r="U36" s="481"/>
      <c r="V36" s="81">
        <v>1</v>
      </c>
      <c r="W36" s="81">
        <v>1</v>
      </c>
      <c r="X36" s="202"/>
      <c r="Y36" s="81">
        <v>1</v>
      </c>
      <c r="Z36" s="81">
        <v>1</v>
      </c>
      <c r="AA36" s="202"/>
      <c r="AB36" s="81">
        <v>1</v>
      </c>
      <c r="AC36" s="81">
        <v>1</v>
      </c>
      <c r="AD36" s="81">
        <v>1</v>
      </c>
      <c r="AE36" s="81">
        <v>1</v>
      </c>
      <c r="AF36" s="3"/>
      <c r="AG36" s="81">
        <v>1</v>
      </c>
      <c r="AH36" s="81">
        <v>1</v>
      </c>
      <c r="AI36" s="81">
        <v>1</v>
      </c>
      <c r="AJ36" s="81">
        <v>1</v>
      </c>
      <c r="AK36" s="81">
        <v>1</v>
      </c>
      <c r="AL36" s="81">
        <v>1</v>
      </c>
      <c r="AM36" s="81">
        <v>1</v>
      </c>
      <c r="AN36" s="81">
        <v>1</v>
      </c>
      <c r="AO36" s="81">
        <v>1</v>
      </c>
      <c r="AP36" s="3"/>
      <c r="AQ36" s="81">
        <v>1</v>
      </c>
      <c r="AR36" s="81">
        <v>1</v>
      </c>
      <c r="AS36" s="81">
        <v>1</v>
      </c>
      <c r="AT36" s="81">
        <v>1</v>
      </c>
      <c r="AU36" s="81">
        <v>1</v>
      </c>
      <c r="AV36" s="3"/>
      <c r="AW36" s="81">
        <v>1</v>
      </c>
      <c r="AX36" s="81">
        <v>1</v>
      </c>
      <c r="AY36" s="3"/>
      <c r="AZ36" s="81">
        <v>1</v>
      </c>
      <c r="BA36" s="81">
        <v>1</v>
      </c>
      <c r="BB36" s="81">
        <v>1</v>
      </c>
      <c r="BC36" s="81">
        <v>1</v>
      </c>
      <c r="BD36" s="3"/>
      <c r="BE36" s="81">
        <v>1</v>
      </c>
      <c r="BF36" s="81">
        <v>1</v>
      </c>
      <c r="BG36" s="81">
        <v>1</v>
      </c>
      <c r="BH36" s="81">
        <v>1</v>
      </c>
      <c r="BI36" s="81">
        <v>1</v>
      </c>
    </row>
    <row r="37" spans="1:61" x14ac:dyDescent="0.25">
      <c r="A37" s="295"/>
      <c r="B37" s="319"/>
      <c r="C37" s="374"/>
      <c r="D37" s="416" t="s">
        <v>1001</v>
      </c>
      <c r="E37" s="417"/>
      <c r="F37" s="418"/>
      <c r="G37" s="420"/>
      <c r="H37" s="295"/>
      <c r="I37" s="295"/>
      <c r="J37" s="393"/>
      <c r="K37" s="395"/>
      <c r="L37" s="396"/>
      <c r="M37" s="395" t="s">
        <v>1001</v>
      </c>
      <c r="N37" s="395"/>
      <c r="O37" s="395"/>
      <c r="P37" s="295"/>
      <c r="Q37" s="393"/>
      <c r="R37" s="467"/>
      <c r="S37" s="201">
        <v>0</v>
      </c>
      <c r="T37" s="201">
        <v>0</v>
      </c>
      <c r="U37" s="482"/>
      <c r="V37" s="81">
        <v>1</v>
      </c>
      <c r="W37" s="81">
        <v>1</v>
      </c>
      <c r="X37" s="202"/>
      <c r="Y37" s="81">
        <v>1</v>
      </c>
      <c r="Z37" s="81">
        <v>1</v>
      </c>
      <c r="AA37" s="202"/>
      <c r="AB37" s="81">
        <v>1</v>
      </c>
      <c r="AC37" s="81">
        <v>1</v>
      </c>
      <c r="AD37" s="81">
        <v>1</v>
      </c>
      <c r="AE37" s="81">
        <v>1</v>
      </c>
      <c r="AF37" s="3"/>
      <c r="AG37" s="81">
        <v>1</v>
      </c>
      <c r="AH37" s="81">
        <v>1</v>
      </c>
      <c r="AI37" s="81">
        <v>1</v>
      </c>
      <c r="AJ37" s="81">
        <v>1</v>
      </c>
      <c r="AK37" s="81">
        <v>1</v>
      </c>
      <c r="AL37" s="81">
        <v>1</v>
      </c>
      <c r="AM37" s="81">
        <v>1</v>
      </c>
      <c r="AN37" s="81">
        <v>1</v>
      </c>
      <c r="AO37" s="81">
        <v>1</v>
      </c>
      <c r="AP37" s="3"/>
      <c r="AQ37" s="81">
        <v>1</v>
      </c>
      <c r="AR37" s="81">
        <v>1</v>
      </c>
      <c r="AS37" s="81">
        <v>1</v>
      </c>
      <c r="AT37" s="81">
        <v>1</v>
      </c>
      <c r="AU37" s="81">
        <v>1</v>
      </c>
      <c r="AV37" s="3"/>
      <c r="AW37" s="81">
        <v>0</v>
      </c>
      <c r="AX37" s="81">
        <v>0</v>
      </c>
      <c r="AY37" s="3"/>
      <c r="AZ37" s="81">
        <v>1</v>
      </c>
      <c r="BA37" s="81">
        <v>1</v>
      </c>
      <c r="BB37" s="81">
        <v>1</v>
      </c>
      <c r="BC37" s="81">
        <v>1</v>
      </c>
      <c r="BD37" s="3"/>
      <c r="BE37" s="81">
        <v>1</v>
      </c>
      <c r="BF37" s="81">
        <v>1</v>
      </c>
      <c r="BG37" s="81">
        <v>1</v>
      </c>
      <c r="BH37" s="81">
        <v>1</v>
      </c>
      <c r="BI37" s="81">
        <v>1</v>
      </c>
    </row>
    <row r="38" spans="1:61" x14ac:dyDescent="0.25">
      <c r="A38" s="295"/>
      <c r="B38" s="319"/>
      <c r="C38" s="374"/>
      <c r="D38" s="442" t="s">
        <v>1002</v>
      </c>
      <c r="E38" s="443"/>
      <c r="F38" s="444"/>
      <c r="G38" s="420"/>
      <c r="H38" s="295"/>
      <c r="I38" s="295"/>
      <c r="J38" s="393"/>
      <c r="K38" s="395"/>
      <c r="L38" s="396"/>
      <c r="M38" s="435" t="s">
        <v>1002</v>
      </c>
      <c r="N38" s="435"/>
      <c r="O38" s="435"/>
      <c r="P38" s="295"/>
      <c r="Q38" s="393"/>
      <c r="R38" s="467"/>
      <c r="S38" s="90"/>
      <c r="T38" s="35"/>
      <c r="U38" s="77"/>
      <c r="V38" s="67"/>
      <c r="W38" s="67"/>
      <c r="X38" s="77"/>
      <c r="Y38" s="67"/>
      <c r="Z38" s="67"/>
      <c r="AA38" s="77"/>
      <c r="AB38" s="67"/>
      <c r="AC38" s="67"/>
      <c r="AD38" s="67"/>
      <c r="AE38" s="67"/>
      <c r="AF38" s="38"/>
      <c r="AG38" s="67"/>
      <c r="AH38" s="67"/>
      <c r="AI38" s="67"/>
      <c r="AJ38" s="67"/>
      <c r="AK38" s="67"/>
      <c r="AL38" s="67"/>
      <c r="AM38" s="67"/>
      <c r="AN38" s="67"/>
      <c r="AO38" s="67"/>
      <c r="AP38" s="38"/>
      <c r="AQ38" s="67"/>
      <c r="AR38" s="67"/>
      <c r="AS38" s="67"/>
      <c r="AT38" s="67"/>
      <c r="AU38" s="67"/>
      <c r="AV38" s="38"/>
      <c r="AW38" s="67"/>
      <c r="AX38" s="67"/>
      <c r="AY38" s="38"/>
      <c r="AZ38" s="67"/>
      <c r="BA38" s="67"/>
      <c r="BB38" s="67"/>
      <c r="BC38" s="67"/>
      <c r="BD38" s="38"/>
      <c r="BE38" s="67"/>
      <c r="BF38" s="67"/>
      <c r="BG38" s="67"/>
      <c r="BH38" s="67"/>
      <c r="BI38" s="67"/>
    </row>
    <row r="39" spans="1:61" x14ac:dyDescent="0.25">
      <c r="A39" s="295"/>
      <c r="B39" s="319"/>
      <c r="C39" s="374"/>
      <c r="D39" s="416" t="s">
        <v>1003</v>
      </c>
      <c r="E39" s="417"/>
      <c r="F39" s="418"/>
      <c r="G39" s="420"/>
      <c r="H39" s="295"/>
      <c r="I39" s="295"/>
      <c r="J39" s="393"/>
      <c r="K39" s="395"/>
      <c r="L39" s="396"/>
      <c r="M39" s="395" t="s">
        <v>1003</v>
      </c>
      <c r="N39" s="395"/>
      <c r="O39" s="395"/>
      <c r="P39" s="295"/>
      <c r="Q39" s="393"/>
      <c r="R39" s="467"/>
      <c r="S39" s="201">
        <v>1</v>
      </c>
      <c r="T39" s="201">
        <v>1</v>
      </c>
      <c r="U39" s="480"/>
      <c r="V39" s="81">
        <v>1</v>
      </c>
      <c r="W39" s="81">
        <v>1</v>
      </c>
      <c r="X39" s="202"/>
      <c r="Y39" s="81">
        <v>1</v>
      </c>
      <c r="Z39" s="81">
        <v>1</v>
      </c>
      <c r="AA39" s="202"/>
      <c r="AB39" s="81">
        <v>1</v>
      </c>
      <c r="AC39" s="81">
        <v>1</v>
      </c>
      <c r="AD39" s="81">
        <v>1</v>
      </c>
      <c r="AE39" s="81">
        <v>1</v>
      </c>
      <c r="AF39" s="3"/>
      <c r="AG39" s="81">
        <v>1</v>
      </c>
      <c r="AH39" s="81">
        <v>1</v>
      </c>
      <c r="AI39" s="81">
        <v>1</v>
      </c>
      <c r="AJ39" s="81">
        <v>1</v>
      </c>
      <c r="AK39" s="81">
        <v>1</v>
      </c>
      <c r="AL39" s="81">
        <v>1</v>
      </c>
      <c r="AM39" s="81">
        <v>1</v>
      </c>
      <c r="AN39" s="81">
        <v>1</v>
      </c>
      <c r="AO39" s="81">
        <v>1</v>
      </c>
      <c r="AP39" s="3"/>
      <c r="AQ39" s="81">
        <v>1</v>
      </c>
      <c r="AR39" s="81">
        <v>1</v>
      </c>
      <c r="AS39" s="81">
        <v>1</v>
      </c>
      <c r="AT39" s="81">
        <v>1</v>
      </c>
      <c r="AU39" s="81">
        <v>1</v>
      </c>
      <c r="AV39" s="3"/>
      <c r="AW39" s="81">
        <v>1</v>
      </c>
      <c r="AX39" s="81">
        <v>1</v>
      </c>
      <c r="AY39" s="3"/>
      <c r="AZ39" s="81">
        <v>1</v>
      </c>
      <c r="BA39" s="81">
        <v>1</v>
      </c>
      <c r="BB39" s="81">
        <v>1</v>
      </c>
      <c r="BC39" s="81">
        <v>1</v>
      </c>
      <c r="BD39" s="3"/>
      <c r="BE39" s="81">
        <v>1</v>
      </c>
      <c r="BF39" s="81">
        <v>1</v>
      </c>
      <c r="BG39" s="81">
        <v>1</v>
      </c>
      <c r="BH39" s="81">
        <v>1</v>
      </c>
      <c r="BI39" s="81">
        <v>1</v>
      </c>
    </row>
    <row r="40" spans="1:61" x14ac:dyDescent="0.25">
      <c r="A40" s="295"/>
      <c r="B40" s="319"/>
      <c r="C40" s="374"/>
      <c r="D40" s="416" t="s">
        <v>1036</v>
      </c>
      <c r="E40" s="417"/>
      <c r="F40" s="418"/>
      <c r="G40" s="420"/>
      <c r="H40" s="295"/>
      <c r="I40" s="295"/>
      <c r="J40" s="393"/>
      <c r="K40" s="395"/>
      <c r="L40" s="396"/>
      <c r="M40" s="395" t="s">
        <v>1036</v>
      </c>
      <c r="N40" s="395"/>
      <c r="O40" s="395"/>
      <c r="P40" s="295"/>
      <c r="Q40" s="393"/>
      <c r="R40" s="467"/>
      <c r="S40" s="201">
        <v>1</v>
      </c>
      <c r="T40" s="201">
        <v>1</v>
      </c>
      <c r="U40" s="481"/>
      <c r="V40" s="81">
        <v>1</v>
      </c>
      <c r="W40" s="81">
        <v>1</v>
      </c>
      <c r="X40" s="202"/>
      <c r="Y40" s="81">
        <v>1</v>
      </c>
      <c r="Z40" s="81">
        <v>1</v>
      </c>
      <c r="AA40" s="202"/>
      <c r="AB40" s="81">
        <v>1</v>
      </c>
      <c r="AC40" s="81">
        <v>1</v>
      </c>
      <c r="AD40" s="81">
        <v>1</v>
      </c>
      <c r="AE40" s="81">
        <v>1</v>
      </c>
      <c r="AF40" s="3"/>
      <c r="AG40" s="81">
        <v>1</v>
      </c>
      <c r="AH40" s="81">
        <v>1</v>
      </c>
      <c r="AI40" s="81">
        <v>1</v>
      </c>
      <c r="AJ40" s="81">
        <v>1</v>
      </c>
      <c r="AK40" s="81">
        <v>1</v>
      </c>
      <c r="AL40" s="81">
        <v>1</v>
      </c>
      <c r="AM40" s="81">
        <v>1</v>
      </c>
      <c r="AN40" s="81">
        <v>1</v>
      </c>
      <c r="AO40" s="81">
        <v>1</v>
      </c>
      <c r="AP40" s="3"/>
      <c r="AQ40" s="81">
        <v>1</v>
      </c>
      <c r="AR40" s="81">
        <v>1</v>
      </c>
      <c r="AS40" s="81">
        <v>1</v>
      </c>
      <c r="AT40" s="81">
        <v>1</v>
      </c>
      <c r="AU40" s="81">
        <v>1</v>
      </c>
      <c r="AV40" s="3"/>
      <c r="AW40" s="81">
        <v>1</v>
      </c>
      <c r="AX40" s="81">
        <v>1</v>
      </c>
      <c r="AY40" s="3"/>
      <c r="AZ40" s="81">
        <v>1</v>
      </c>
      <c r="BA40" s="81">
        <v>1</v>
      </c>
      <c r="BB40" s="81">
        <v>1</v>
      </c>
      <c r="BC40" s="81">
        <v>1</v>
      </c>
      <c r="BD40" s="3"/>
      <c r="BE40" s="81">
        <v>1</v>
      </c>
      <c r="BF40" s="81">
        <v>1</v>
      </c>
      <c r="BG40" s="81">
        <v>1</v>
      </c>
      <c r="BH40" s="81">
        <v>1</v>
      </c>
      <c r="BI40" s="81">
        <v>1</v>
      </c>
    </row>
    <row r="41" spans="1:61" x14ac:dyDescent="0.25">
      <c r="A41" s="295"/>
      <c r="B41" s="319"/>
      <c r="C41" s="374"/>
      <c r="D41" s="416" t="s">
        <v>1004</v>
      </c>
      <c r="E41" s="417"/>
      <c r="F41" s="418"/>
      <c r="G41" s="420"/>
      <c r="H41" s="295"/>
      <c r="I41" s="295"/>
      <c r="J41" s="393"/>
      <c r="K41" s="395"/>
      <c r="L41" s="396"/>
      <c r="M41" s="395" t="s">
        <v>1004</v>
      </c>
      <c r="N41" s="395"/>
      <c r="O41" s="395"/>
      <c r="P41" s="295"/>
      <c r="Q41" s="393"/>
      <c r="R41" s="467"/>
      <c r="S41" s="201">
        <v>1</v>
      </c>
      <c r="T41" s="201">
        <v>1</v>
      </c>
      <c r="U41" s="481"/>
      <c r="V41" s="81">
        <v>1</v>
      </c>
      <c r="W41" s="81">
        <v>1</v>
      </c>
      <c r="X41" s="202"/>
      <c r="Y41" s="81">
        <v>1</v>
      </c>
      <c r="Z41" s="81">
        <v>1</v>
      </c>
      <c r="AA41" s="202"/>
      <c r="AB41" s="81">
        <v>1</v>
      </c>
      <c r="AC41" s="81">
        <v>1</v>
      </c>
      <c r="AD41" s="81">
        <v>1</v>
      </c>
      <c r="AE41" s="81">
        <v>1</v>
      </c>
      <c r="AF41" s="3"/>
      <c r="AG41" s="81">
        <v>1</v>
      </c>
      <c r="AH41" s="81">
        <v>1</v>
      </c>
      <c r="AI41" s="81">
        <v>1</v>
      </c>
      <c r="AJ41" s="81">
        <v>1</v>
      </c>
      <c r="AK41" s="81">
        <v>1</v>
      </c>
      <c r="AL41" s="81">
        <v>1</v>
      </c>
      <c r="AM41" s="81">
        <v>1</v>
      </c>
      <c r="AN41" s="81">
        <v>1</v>
      </c>
      <c r="AO41" s="81">
        <v>1</v>
      </c>
      <c r="AP41" s="3"/>
      <c r="AQ41" s="81">
        <v>1</v>
      </c>
      <c r="AR41" s="81">
        <v>1</v>
      </c>
      <c r="AS41" s="81">
        <v>1</v>
      </c>
      <c r="AT41" s="81">
        <v>1</v>
      </c>
      <c r="AU41" s="81">
        <v>1</v>
      </c>
      <c r="AV41" s="3"/>
      <c r="AW41" s="81">
        <v>1</v>
      </c>
      <c r="AX41" s="81">
        <v>1</v>
      </c>
      <c r="AY41" s="3"/>
      <c r="AZ41" s="81">
        <v>1</v>
      </c>
      <c r="BA41" s="81">
        <v>1</v>
      </c>
      <c r="BB41" s="81">
        <v>1</v>
      </c>
      <c r="BC41" s="81">
        <v>1</v>
      </c>
      <c r="BD41" s="3"/>
      <c r="BE41" s="81">
        <v>1</v>
      </c>
      <c r="BF41" s="81">
        <v>1</v>
      </c>
      <c r="BG41" s="81">
        <v>1</v>
      </c>
      <c r="BH41" s="81">
        <v>1</v>
      </c>
      <c r="BI41" s="81">
        <v>1</v>
      </c>
    </row>
    <row r="42" spans="1:61" x14ac:dyDescent="0.25">
      <c r="A42" s="295"/>
      <c r="B42" s="319"/>
      <c r="C42" s="374"/>
      <c r="D42" s="416" t="s">
        <v>1005</v>
      </c>
      <c r="E42" s="417"/>
      <c r="F42" s="418"/>
      <c r="G42" s="420"/>
      <c r="H42" s="295"/>
      <c r="I42" s="295"/>
      <c r="J42" s="393"/>
      <c r="K42" s="395"/>
      <c r="L42" s="396"/>
      <c r="M42" s="395" t="s">
        <v>1005</v>
      </c>
      <c r="N42" s="395"/>
      <c r="O42" s="395"/>
      <c r="P42" s="295"/>
      <c r="Q42" s="393"/>
      <c r="R42" s="467"/>
      <c r="S42" s="201">
        <v>1</v>
      </c>
      <c r="T42" s="201">
        <v>1</v>
      </c>
      <c r="U42" s="481"/>
      <c r="V42" s="81">
        <v>1</v>
      </c>
      <c r="W42" s="81">
        <v>1</v>
      </c>
      <c r="X42" s="202"/>
      <c r="Y42" s="81">
        <v>1</v>
      </c>
      <c r="Z42" s="81">
        <v>1</v>
      </c>
      <c r="AA42" s="202"/>
      <c r="AB42" s="81">
        <v>1</v>
      </c>
      <c r="AC42" s="81">
        <v>1</v>
      </c>
      <c r="AD42" s="81">
        <v>1</v>
      </c>
      <c r="AE42" s="81">
        <v>1</v>
      </c>
      <c r="AF42" s="3"/>
      <c r="AG42" s="81">
        <v>1</v>
      </c>
      <c r="AH42" s="81">
        <v>1</v>
      </c>
      <c r="AI42" s="81">
        <v>1</v>
      </c>
      <c r="AJ42" s="81">
        <v>1</v>
      </c>
      <c r="AK42" s="81">
        <v>1</v>
      </c>
      <c r="AL42" s="81">
        <v>1</v>
      </c>
      <c r="AM42" s="81">
        <v>1</v>
      </c>
      <c r="AN42" s="81">
        <v>1</v>
      </c>
      <c r="AO42" s="81">
        <v>1</v>
      </c>
      <c r="AP42" s="3"/>
      <c r="AQ42" s="81">
        <v>1</v>
      </c>
      <c r="AR42" s="81">
        <v>1</v>
      </c>
      <c r="AS42" s="81">
        <v>1</v>
      </c>
      <c r="AT42" s="81">
        <v>1</v>
      </c>
      <c r="AU42" s="81">
        <v>1</v>
      </c>
      <c r="AV42" s="3"/>
      <c r="AW42" s="81">
        <v>1</v>
      </c>
      <c r="AX42" s="81">
        <v>1</v>
      </c>
      <c r="AY42" s="3"/>
      <c r="AZ42" s="81">
        <v>1</v>
      </c>
      <c r="BA42" s="81">
        <v>1</v>
      </c>
      <c r="BB42" s="81">
        <v>1</v>
      </c>
      <c r="BC42" s="81">
        <v>1</v>
      </c>
      <c r="BD42" s="3"/>
      <c r="BE42" s="81">
        <v>1</v>
      </c>
      <c r="BF42" s="81">
        <v>1</v>
      </c>
      <c r="BG42" s="81">
        <v>1</v>
      </c>
      <c r="BH42" s="81">
        <v>1</v>
      </c>
      <c r="BI42" s="81">
        <v>1</v>
      </c>
    </row>
    <row r="43" spans="1:61" x14ac:dyDescent="0.25">
      <c r="A43" s="295"/>
      <c r="B43" s="319"/>
      <c r="C43" s="374"/>
      <c r="D43" s="416" t="s">
        <v>1006</v>
      </c>
      <c r="E43" s="417"/>
      <c r="F43" s="418"/>
      <c r="G43" s="420"/>
      <c r="H43" s="295"/>
      <c r="I43" s="295"/>
      <c r="J43" s="393"/>
      <c r="K43" s="395"/>
      <c r="L43" s="396"/>
      <c r="M43" s="395" t="s">
        <v>1006</v>
      </c>
      <c r="N43" s="395"/>
      <c r="O43" s="395"/>
      <c r="P43" s="295"/>
      <c r="Q43" s="393"/>
      <c r="R43" s="467"/>
      <c r="S43" s="201">
        <v>1</v>
      </c>
      <c r="T43" s="201">
        <v>1</v>
      </c>
      <c r="U43" s="481"/>
      <c r="V43" s="81">
        <v>1</v>
      </c>
      <c r="W43" s="81">
        <v>1</v>
      </c>
      <c r="X43" s="202"/>
      <c r="Y43" s="81">
        <v>1</v>
      </c>
      <c r="Z43" s="81">
        <v>1</v>
      </c>
      <c r="AA43" s="202"/>
      <c r="AB43" s="81">
        <v>1</v>
      </c>
      <c r="AC43" s="81">
        <v>1</v>
      </c>
      <c r="AD43" s="81">
        <v>1</v>
      </c>
      <c r="AE43" s="81">
        <v>1</v>
      </c>
      <c r="AF43" s="3"/>
      <c r="AG43" s="81">
        <v>1</v>
      </c>
      <c r="AH43" s="81">
        <v>1</v>
      </c>
      <c r="AI43" s="81">
        <v>1</v>
      </c>
      <c r="AJ43" s="81">
        <v>1</v>
      </c>
      <c r="AK43" s="81">
        <v>1</v>
      </c>
      <c r="AL43" s="81">
        <v>1</v>
      </c>
      <c r="AM43" s="81">
        <v>1</v>
      </c>
      <c r="AN43" s="81">
        <v>1</v>
      </c>
      <c r="AO43" s="81">
        <v>1</v>
      </c>
      <c r="AP43" s="3"/>
      <c r="AQ43" s="81">
        <v>1</v>
      </c>
      <c r="AR43" s="81">
        <v>1</v>
      </c>
      <c r="AS43" s="81">
        <v>1</v>
      </c>
      <c r="AT43" s="81">
        <v>1</v>
      </c>
      <c r="AU43" s="81">
        <v>1</v>
      </c>
      <c r="AV43" s="3"/>
      <c r="AW43" s="81">
        <v>1</v>
      </c>
      <c r="AX43" s="81">
        <v>1</v>
      </c>
      <c r="AY43" s="3"/>
      <c r="AZ43" s="81">
        <v>1</v>
      </c>
      <c r="BA43" s="81">
        <v>1</v>
      </c>
      <c r="BB43" s="81">
        <v>1</v>
      </c>
      <c r="BC43" s="81">
        <v>1</v>
      </c>
      <c r="BD43" s="3"/>
      <c r="BE43" s="81">
        <v>1</v>
      </c>
      <c r="BF43" s="81">
        <v>1</v>
      </c>
      <c r="BG43" s="81">
        <v>1</v>
      </c>
      <c r="BH43" s="81">
        <v>1</v>
      </c>
      <c r="BI43" s="81">
        <v>1</v>
      </c>
    </row>
    <row r="44" spans="1:61" x14ac:dyDescent="0.25">
      <c r="A44" s="295"/>
      <c r="B44" s="319"/>
      <c r="C44" s="374"/>
      <c r="D44" s="416" t="s">
        <v>1007</v>
      </c>
      <c r="E44" s="417"/>
      <c r="F44" s="418"/>
      <c r="G44" s="420"/>
      <c r="H44" s="295"/>
      <c r="I44" s="295"/>
      <c r="J44" s="393"/>
      <c r="K44" s="395"/>
      <c r="L44" s="396"/>
      <c r="M44" s="395" t="s">
        <v>1007</v>
      </c>
      <c r="N44" s="395"/>
      <c r="O44" s="395"/>
      <c r="P44" s="295"/>
      <c r="Q44" s="393"/>
      <c r="R44" s="467"/>
      <c r="S44" s="201">
        <v>1</v>
      </c>
      <c r="T44" s="201">
        <v>1</v>
      </c>
      <c r="U44" s="481"/>
      <c r="V44" s="81">
        <v>1</v>
      </c>
      <c r="W44" s="81">
        <v>1</v>
      </c>
      <c r="X44" s="202"/>
      <c r="Y44" s="81">
        <v>1</v>
      </c>
      <c r="Z44" s="81">
        <v>1</v>
      </c>
      <c r="AA44" s="202"/>
      <c r="AB44" s="81">
        <v>1</v>
      </c>
      <c r="AC44" s="81">
        <v>1</v>
      </c>
      <c r="AD44" s="81">
        <v>1</v>
      </c>
      <c r="AE44" s="81">
        <v>1</v>
      </c>
      <c r="AF44" s="3"/>
      <c r="AG44" s="81">
        <v>1</v>
      </c>
      <c r="AH44" s="81">
        <v>1</v>
      </c>
      <c r="AI44" s="81">
        <v>1</v>
      </c>
      <c r="AJ44" s="81">
        <v>1</v>
      </c>
      <c r="AK44" s="81">
        <v>1</v>
      </c>
      <c r="AL44" s="81">
        <v>1</v>
      </c>
      <c r="AM44" s="81">
        <v>1</v>
      </c>
      <c r="AN44" s="81">
        <v>1</v>
      </c>
      <c r="AO44" s="81">
        <v>1</v>
      </c>
      <c r="AP44" s="3"/>
      <c r="AQ44" s="81">
        <v>1</v>
      </c>
      <c r="AR44" s="81">
        <v>1</v>
      </c>
      <c r="AS44" s="81">
        <v>1</v>
      </c>
      <c r="AT44" s="81">
        <v>1</v>
      </c>
      <c r="AU44" s="81">
        <v>1</v>
      </c>
      <c r="AV44" s="3"/>
      <c r="AW44" s="81">
        <v>1</v>
      </c>
      <c r="AX44" s="81">
        <v>1</v>
      </c>
      <c r="AY44" s="3"/>
      <c r="AZ44" s="81">
        <v>1</v>
      </c>
      <c r="BA44" s="81">
        <v>1</v>
      </c>
      <c r="BB44" s="81">
        <v>1</v>
      </c>
      <c r="BC44" s="81">
        <v>1</v>
      </c>
      <c r="BD44" s="3"/>
      <c r="BE44" s="81">
        <v>1</v>
      </c>
      <c r="BF44" s="81">
        <v>1</v>
      </c>
      <c r="BG44" s="81">
        <v>1</v>
      </c>
      <c r="BH44" s="81">
        <v>1</v>
      </c>
      <c r="BI44" s="81">
        <v>1</v>
      </c>
    </row>
    <row r="45" spans="1:61" x14ac:dyDescent="0.25">
      <c r="A45" s="295"/>
      <c r="B45" s="319"/>
      <c r="C45" s="374"/>
      <c r="D45" s="416" t="s">
        <v>1035</v>
      </c>
      <c r="E45" s="417"/>
      <c r="F45" s="418"/>
      <c r="G45" s="420"/>
      <c r="H45" s="295"/>
      <c r="I45" s="295"/>
      <c r="J45" s="393"/>
      <c r="K45" s="395"/>
      <c r="L45" s="396"/>
      <c r="M45" s="395" t="s">
        <v>1035</v>
      </c>
      <c r="N45" s="395"/>
      <c r="O45" s="395"/>
      <c r="P45" s="295"/>
      <c r="Q45" s="393"/>
      <c r="R45" s="467"/>
      <c r="S45" s="201">
        <v>1</v>
      </c>
      <c r="T45" s="201">
        <v>1</v>
      </c>
      <c r="U45" s="481"/>
      <c r="V45" s="81">
        <v>1</v>
      </c>
      <c r="W45" s="81">
        <v>1</v>
      </c>
      <c r="X45" s="202"/>
      <c r="Y45" s="81">
        <v>1</v>
      </c>
      <c r="Z45" s="81">
        <v>1</v>
      </c>
      <c r="AA45" s="202"/>
      <c r="AB45" s="81">
        <v>1</v>
      </c>
      <c r="AC45" s="81">
        <v>1</v>
      </c>
      <c r="AD45" s="81">
        <v>1</v>
      </c>
      <c r="AE45" s="81">
        <v>1</v>
      </c>
      <c r="AF45" s="3"/>
      <c r="AG45" s="81">
        <v>1</v>
      </c>
      <c r="AH45" s="81">
        <v>1</v>
      </c>
      <c r="AI45" s="81">
        <v>1</v>
      </c>
      <c r="AJ45" s="81">
        <v>1</v>
      </c>
      <c r="AK45" s="81">
        <v>1</v>
      </c>
      <c r="AL45" s="81">
        <v>1</v>
      </c>
      <c r="AM45" s="81">
        <v>1</v>
      </c>
      <c r="AN45" s="81">
        <v>1</v>
      </c>
      <c r="AO45" s="81">
        <v>1</v>
      </c>
      <c r="AP45" s="3"/>
      <c r="AQ45" s="81">
        <v>1</v>
      </c>
      <c r="AR45" s="81">
        <v>1</v>
      </c>
      <c r="AS45" s="81">
        <v>1</v>
      </c>
      <c r="AT45" s="81">
        <v>1</v>
      </c>
      <c r="AU45" s="81">
        <v>1</v>
      </c>
      <c r="AV45" s="3"/>
      <c r="AW45" s="81">
        <v>1</v>
      </c>
      <c r="AX45" s="81">
        <v>1</v>
      </c>
      <c r="AY45" s="3"/>
      <c r="AZ45" s="81">
        <v>1</v>
      </c>
      <c r="BA45" s="81">
        <v>1</v>
      </c>
      <c r="BB45" s="81">
        <v>1</v>
      </c>
      <c r="BC45" s="81">
        <v>1</v>
      </c>
      <c r="BD45" s="3"/>
      <c r="BE45" s="81">
        <v>1</v>
      </c>
      <c r="BF45" s="81">
        <v>1</v>
      </c>
      <c r="BG45" s="81">
        <v>0</v>
      </c>
      <c r="BH45" s="81">
        <v>1</v>
      </c>
      <c r="BI45" s="81">
        <v>1</v>
      </c>
    </row>
    <row r="46" spans="1:61" x14ac:dyDescent="0.25">
      <c r="A46" s="295"/>
      <c r="B46" s="319"/>
      <c r="C46" s="374"/>
      <c r="D46" s="416" t="s">
        <v>1008</v>
      </c>
      <c r="E46" s="417"/>
      <c r="F46" s="418"/>
      <c r="G46" s="420"/>
      <c r="H46" s="295"/>
      <c r="I46" s="295"/>
      <c r="J46" s="393"/>
      <c r="K46" s="395"/>
      <c r="L46" s="396"/>
      <c r="M46" s="395" t="s">
        <v>1008</v>
      </c>
      <c r="N46" s="395"/>
      <c r="O46" s="395"/>
      <c r="P46" s="295"/>
      <c r="Q46" s="393"/>
      <c r="R46" s="467"/>
      <c r="S46" s="201">
        <v>1</v>
      </c>
      <c r="T46" s="201">
        <v>1</v>
      </c>
      <c r="U46" s="481"/>
      <c r="V46" s="81">
        <v>1</v>
      </c>
      <c r="W46" s="81">
        <v>1</v>
      </c>
      <c r="X46" s="202"/>
      <c r="Y46" s="81">
        <v>1</v>
      </c>
      <c r="Z46" s="81">
        <v>1</v>
      </c>
      <c r="AA46" s="202"/>
      <c r="AB46" s="81">
        <v>1</v>
      </c>
      <c r="AC46" s="81">
        <v>1</v>
      </c>
      <c r="AD46" s="81">
        <v>1</v>
      </c>
      <c r="AE46" s="81">
        <v>1</v>
      </c>
      <c r="AF46" s="3"/>
      <c r="AG46" s="81">
        <v>1</v>
      </c>
      <c r="AH46" s="81">
        <v>1</v>
      </c>
      <c r="AI46" s="81">
        <v>1</v>
      </c>
      <c r="AJ46" s="81">
        <v>1</v>
      </c>
      <c r="AK46" s="81">
        <v>1</v>
      </c>
      <c r="AL46" s="81">
        <v>1</v>
      </c>
      <c r="AM46" s="81">
        <v>1</v>
      </c>
      <c r="AN46" s="81">
        <v>1</v>
      </c>
      <c r="AO46" s="81">
        <v>1</v>
      </c>
      <c r="AP46" s="3"/>
      <c r="AQ46" s="81">
        <v>1</v>
      </c>
      <c r="AR46" s="81">
        <v>1</v>
      </c>
      <c r="AS46" s="81">
        <v>1</v>
      </c>
      <c r="AT46" s="81">
        <v>1</v>
      </c>
      <c r="AU46" s="81">
        <v>1</v>
      </c>
      <c r="AV46" s="3"/>
      <c r="AW46" s="81">
        <v>1</v>
      </c>
      <c r="AX46" s="81">
        <v>1</v>
      </c>
      <c r="AY46" s="3"/>
      <c r="AZ46" s="81">
        <v>1</v>
      </c>
      <c r="BA46" s="81">
        <v>1</v>
      </c>
      <c r="BB46" s="81">
        <v>1</v>
      </c>
      <c r="BC46" s="81">
        <v>1</v>
      </c>
      <c r="BD46" s="3"/>
      <c r="BE46" s="81">
        <v>1</v>
      </c>
      <c r="BF46" s="81">
        <v>1</v>
      </c>
      <c r="BG46" s="81">
        <v>0</v>
      </c>
      <c r="BH46" s="81">
        <v>1</v>
      </c>
      <c r="BI46" s="81">
        <v>1</v>
      </c>
    </row>
    <row r="47" spans="1:61" x14ac:dyDescent="0.25">
      <c r="A47" s="295"/>
      <c r="B47" s="319"/>
      <c r="C47" s="374"/>
      <c r="D47" s="416" t="s">
        <v>1009</v>
      </c>
      <c r="E47" s="417"/>
      <c r="F47" s="418"/>
      <c r="G47" s="420"/>
      <c r="H47" s="295"/>
      <c r="I47" s="295"/>
      <c r="J47" s="393"/>
      <c r="K47" s="395"/>
      <c r="L47" s="396"/>
      <c r="M47" s="395" t="s">
        <v>1009</v>
      </c>
      <c r="N47" s="395"/>
      <c r="O47" s="395"/>
      <c r="P47" s="295"/>
      <c r="Q47" s="393"/>
      <c r="R47" s="467"/>
      <c r="S47" s="201">
        <v>1</v>
      </c>
      <c r="T47" s="201">
        <v>1</v>
      </c>
      <c r="U47" s="481"/>
      <c r="V47" s="81">
        <v>1</v>
      </c>
      <c r="W47" s="81">
        <v>1</v>
      </c>
      <c r="X47" s="202"/>
      <c r="Y47" s="81">
        <v>1</v>
      </c>
      <c r="Z47" s="81">
        <v>1</v>
      </c>
      <c r="AA47" s="202"/>
      <c r="AB47" s="81">
        <v>1</v>
      </c>
      <c r="AC47" s="81">
        <v>1</v>
      </c>
      <c r="AD47" s="81">
        <v>1</v>
      </c>
      <c r="AE47" s="81">
        <v>1</v>
      </c>
      <c r="AF47" s="3"/>
      <c r="AG47" s="81">
        <v>1</v>
      </c>
      <c r="AH47" s="81">
        <v>1</v>
      </c>
      <c r="AI47" s="81">
        <v>1</v>
      </c>
      <c r="AJ47" s="81">
        <v>1</v>
      </c>
      <c r="AK47" s="81">
        <v>1</v>
      </c>
      <c r="AL47" s="81">
        <v>1</v>
      </c>
      <c r="AM47" s="81">
        <v>1</v>
      </c>
      <c r="AN47" s="81">
        <v>1</v>
      </c>
      <c r="AO47" s="81">
        <v>1</v>
      </c>
      <c r="AP47" s="3"/>
      <c r="AQ47" s="81">
        <v>1</v>
      </c>
      <c r="AR47" s="81">
        <v>1</v>
      </c>
      <c r="AS47" s="81">
        <v>1</v>
      </c>
      <c r="AT47" s="81">
        <v>1</v>
      </c>
      <c r="AU47" s="81">
        <v>1</v>
      </c>
      <c r="AV47" s="3"/>
      <c r="AW47" s="81">
        <v>1</v>
      </c>
      <c r="AX47" s="81">
        <v>1</v>
      </c>
      <c r="AY47" s="3"/>
      <c r="AZ47" s="81">
        <v>1</v>
      </c>
      <c r="BA47" s="81">
        <v>1</v>
      </c>
      <c r="BB47" s="81">
        <v>1</v>
      </c>
      <c r="BC47" s="81">
        <v>1</v>
      </c>
      <c r="BD47" s="3"/>
      <c r="BE47" s="81">
        <v>1</v>
      </c>
      <c r="BF47" s="81">
        <v>1</v>
      </c>
      <c r="BG47" s="81">
        <v>0</v>
      </c>
      <c r="BH47" s="81">
        <v>1</v>
      </c>
      <c r="BI47" s="81">
        <v>1</v>
      </c>
    </row>
    <row r="48" spans="1:61" x14ac:dyDescent="0.25">
      <c r="A48" s="295"/>
      <c r="B48" s="319"/>
      <c r="C48" s="374"/>
      <c r="D48" s="416" t="s">
        <v>1010</v>
      </c>
      <c r="E48" s="417"/>
      <c r="F48" s="418"/>
      <c r="G48" s="420"/>
      <c r="H48" s="295"/>
      <c r="I48" s="295"/>
      <c r="J48" s="393"/>
      <c r="K48" s="395"/>
      <c r="L48" s="396"/>
      <c r="M48" s="395" t="s">
        <v>1010</v>
      </c>
      <c r="N48" s="395"/>
      <c r="O48" s="395"/>
      <c r="P48" s="295"/>
      <c r="Q48" s="393"/>
      <c r="R48" s="467"/>
      <c r="S48" s="201">
        <v>1</v>
      </c>
      <c r="T48" s="201">
        <v>1</v>
      </c>
      <c r="U48" s="481"/>
      <c r="V48" s="81">
        <v>1</v>
      </c>
      <c r="W48" s="81">
        <v>1</v>
      </c>
      <c r="X48" s="202"/>
      <c r="Y48" s="81">
        <v>1</v>
      </c>
      <c r="Z48" s="81">
        <v>1</v>
      </c>
      <c r="AA48" s="202"/>
      <c r="AB48" s="81">
        <v>1</v>
      </c>
      <c r="AC48" s="81">
        <v>1</v>
      </c>
      <c r="AD48" s="81">
        <v>1</v>
      </c>
      <c r="AE48" s="81">
        <v>1</v>
      </c>
      <c r="AF48" s="3"/>
      <c r="AG48" s="81">
        <v>1</v>
      </c>
      <c r="AH48" s="81">
        <v>1</v>
      </c>
      <c r="AI48" s="81">
        <v>1</v>
      </c>
      <c r="AJ48" s="81">
        <v>1</v>
      </c>
      <c r="AK48" s="81">
        <v>1</v>
      </c>
      <c r="AL48" s="81">
        <v>1</v>
      </c>
      <c r="AM48" s="81">
        <v>1</v>
      </c>
      <c r="AN48" s="81">
        <v>1</v>
      </c>
      <c r="AO48" s="81">
        <v>1</v>
      </c>
      <c r="AP48" s="3"/>
      <c r="AQ48" s="81">
        <v>1</v>
      </c>
      <c r="AR48" s="81">
        <v>1</v>
      </c>
      <c r="AS48" s="81">
        <v>1</v>
      </c>
      <c r="AT48" s="81">
        <v>1</v>
      </c>
      <c r="AU48" s="81">
        <v>1</v>
      </c>
      <c r="AV48" s="3"/>
      <c r="AW48" s="81">
        <v>1</v>
      </c>
      <c r="AX48" s="81">
        <v>1</v>
      </c>
      <c r="AY48" s="3"/>
      <c r="AZ48" s="81">
        <v>1</v>
      </c>
      <c r="BA48" s="81">
        <v>1</v>
      </c>
      <c r="BB48" s="81">
        <v>1</v>
      </c>
      <c r="BC48" s="81">
        <v>1</v>
      </c>
      <c r="BD48" s="3"/>
      <c r="BE48" s="81">
        <v>1</v>
      </c>
      <c r="BF48" s="81">
        <v>1</v>
      </c>
      <c r="BG48" s="81">
        <v>1</v>
      </c>
      <c r="BH48" s="81">
        <v>1</v>
      </c>
      <c r="BI48" s="81">
        <v>1</v>
      </c>
    </row>
    <row r="49" spans="1:61" x14ac:dyDescent="0.25">
      <c r="A49" s="295"/>
      <c r="B49" s="319"/>
      <c r="C49" s="374"/>
      <c r="D49" s="416" t="s">
        <v>1011</v>
      </c>
      <c r="E49" s="417"/>
      <c r="F49" s="418"/>
      <c r="G49" s="420"/>
      <c r="H49" s="295"/>
      <c r="I49" s="295"/>
      <c r="J49" s="393"/>
      <c r="K49" s="395"/>
      <c r="L49" s="396"/>
      <c r="M49" s="395" t="s">
        <v>1011</v>
      </c>
      <c r="N49" s="395"/>
      <c r="O49" s="395"/>
      <c r="P49" s="295"/>
      <c r="Q49" s="393"/>
      <c r="R49" s="467"/>
      <c r="S49" s="201">
        <v>1</v>
      </c>
      <c r="T49" s="201">
        <v>1</v>
      </c>
      <c r="U49" s="481"/>
      <c r="V49" s="81">
        <v>1</v>
      </c>
      <c r="W49" s="81">
        <v>1</v>
      </c>
      <c r="X49" s="202"/>
      <c r="Y49" s="81">
        <v>1</v>
      </c>
      <c r="Z49" s="81">
        <v>1</v>
      </c>
      <c r="AA49" s="202"/>
      <c r="AB49" s="81">
        <v>1</v>
      </c>
      <c r="AC49" s="81">
        <v>1</v>
      </c>
      <c r="AD49" s="81">
        <v>1</v>
      </c>
      <c r="AE49" s="81">
        <v>1</v>
      </c>
      <c r="AF49" s="3"/>
      <c r="AG49" s="81">
        <v>1</v>
      </c>
      <c r="AH49" s="81">
        <v>1</v>
      </c>
      <c r="AI49" s="81">
        <v>1</v>
      </c>
      <c r="AJ49" s="81">
        <v>1</v>
      </c>
      <c r="AK49" s="81">
        <v>1</v>
      </c>
      <c r="AL49" s="81">
        <v>1</v>
      </c>
      <c r="AM49" s="81">
        <v>1</v>
      </c>
      <c r="AN49" s="81">
        <v>1</v>
      </c>
      <c r="AO49" s="81">
        <v>1</v>
      </c>
      <c r="AP49" s="3"/>
      <c r="AQ49" s="81">
        <v>1</v>
      </c>
      <c r="AR49" s="81">
        <v>1</v>
      </c>
      <c r="AS49" s="81">
        <v>1</v>
      </c>
      <c r="AT49" s="81">
        <v>1</v>
      </c>
      <c r="AU49" s="81">
        <v>1</v>
      </c>
      <c r="AV49" s="3"/>
      <c r="AW49" s="81">
        <v>1</v>
      </c>
      <c r="AX49" s="81">
        <v>1</v>
      </c>
      <c r="AY49" s="3"/>
      <c r="AZ49" s="81">
        <v>1</v>
      </c>
      <c r="BA49" s="81">
        <v>1</v>
      </c>
      <c r="BB49" s="81">
        <v>1</v>
      </c>
      <c r="BC49" s="81">
        <v>1</v>
      </c>
      <c r="BD49" s="3"/>
      <c r="BE49" s="81">
        <v>1</v>
      </c>
      <c r="BF49" s="81">
        <v>1</v>
      </c>
      <c r="BG49" s="81">
        <v>1</v>
      </c>
      <c r="BH49" s="81">
        <v>1</v>
      </c>
      <c r="BI49" s="81">
        <v>1</v>
      </c>
    </row>
    <row r="50" spans="1:61" x14ac:dyDescent="0.25">
      <c r="A50" s="295"/>
      <c r="B50" s="319"/>
      <c r="C50" s="374"/>
      <c r="D50" s="416" t="s">
        <v>1037</v>
      </c>
      <c r="E50" s="417"/>
      <c r="F50" s="418"/>
      <c r="G50" s="420"/>
      <c r="H50" s="295"/>
      <c r="I50" s="295"/>
      <c r="J50" s="393"/>
      <c r="K50" s="395"/>
      <c r="L50" s="396"/>
      <c r="M50" s="395" t="s">
        <v>1037</v>
      </c>
      <c r="N50" s="395"/>
      <c r="O50" s="395"/>
      <c r="P50" s="295"/>
      <c r="Q50" s="393"/>
      <c r="R50" s="467"/>
      <c r="S50" s="201">
        <v>1</v>
      </c>
      <c r="T50" s="201">
        <v>1</v>
      </c>
      <c r="U50" s="481"/>
      <c r="V50" s="81">
        <v>1</v>
      </c>
      <c r="W50" s="81">
        <v>1</v>
      </c>
      <c r="X50" s="202"/>
      <c r="Y50" s="81">
        <v>1</v>
      </c>
      <c r="Z50" s="81">
        <v>1</v>
      </c>
      <c r="AA50" s="202"/>
      <c r="AB50" s="81">
        <v>1</v>
      </c>
      <c r="AC50" s="81">
        <v>1</v>
      </c>
      <c r="AD50" s="81">
        <v>1</v>
      </c>
      <c r="AE50" s="81">
        <v>1</v>
      </c>
      <c r="AF50" s="3"/>
      <c r="AG50" s="81">
        <v>1</v>
      </c>
      <c r="AH50" s="81">
        <v>1</v>
      </c>
      <c r="AI50" s="81">
        <v>1</v>
      </c>
      <c r="AJ50" s="81">
        <v>1</v>
      </c>
      <c r="AK50" s="81">
        <v>1</v>
      </c>
      <c r="AL50" s="81">
        <v>1</v>
      </c>
      <c r="AM50" s="81">
        <v>1</v>
      </c>
      <c r="AN50" s="81">
        <v>1</v>
      </c>
      <c r="AO50" s="81">
        <v>1</v>
      </c>
      <c r="AP50" s="3"/>
      <c r="AQ50" s="81">
        <v>1</v>
      </c>
      <c r="AR50" s="81">
        <v>1</v>
      </c>
      <c r="AS50" s="81">
        <v>1</v>
      </c>
      <c r="AT50" s="81">
        <v>1</v>
      </c>
      <c r="AU50" s="81">
        <v>1</v>
      </c>
      <c r="AV50" s="3"/>
      <c r="AW50" s="81">
        <v>1</v>
      </c>
      <c r="AX50" s="81">
        <v>1</v>
      </c>
      <c r="AY50" s="3"/>
      <c r="AZ50" s="81">
        <v>1</v>
      </c>
      <c r="BA50" s="81">
        <v>1</v>
      </c>
      <c r="BB50" s="81">
        <v>1</v>
      </c>
      <c r="BC50" s="81">
        <v>1</v>
      </c>
      <c r="BD50" s="3"/>
      <c r="BE50" s="81">
        <v>1</v>
      </c>
      <c r="BF50" s="81">
        <v>1</v>
      </c>
      <c r="BG50" s="81">
        <v>1</v>
      </c>
      <c r="BH50" s="81">
        <v>1</v>
      </c>
      <c r="BI50" s="81">
        <v>1</v>
      </c>
    </row>
    <row r="51" spans="1:61" x14ac:dyDescent="0.25">
      <c r="A51" s="295"/>
      <c r="B51" s="319"/>
      <c r="C51" s="374"/>
      <c r="D51" s="416" t="s">
        <v>1012</v>
      </c>
      <c r="E51" s="417"/>
      <c r="F51" s="418"/>
      <c r="G51" s="420"/>
      <c r="H51" s="295"/>
      <c r="I51" s="295"/>
      <c r="J51" s="393"/>
      <c r="K51" s="395"/>
      <c r="L51" s="396"/>
      <c r="M51" s="395" t="s">
        <v>1012</v>
      </c>
      <c r="N51" s="395"/>
      <c r="O51" s="395"/>
      <c r="P51" s="295"/>
      <c r="Q51" s="393"/>
      <c r="R51" s="467"/>
      <c r="S51" s="201">
        <v>1</v>
      </c>
      <c r="T51" s="201">
        <v>1</v>
      </c>
      <c r="U51" s="481"/>
      <c r="V51" s="81">
        <v>1</v>
      </c>
      <c r="W51" s="81">
        <v>1</v>
      </c>
      <c r="X51" s="202"/>
      <c r="Y51" s="81">
        <v>1</v>
      </c>
      <c r="Z51" s="81">
        <v>1</v>
      </c>
      <c r="AA51" s="202"/>
      <c r="AB51" s="81">
        <v>1</v>
      </c>
      <c r="AC51" s="81">
        <v>1</v>
      </c>
      <c r="AD51" s="81">
        <v>1</v>
      </c>
      <c r="AE51" s="81">
        <v>1</v>
      </c>
      <c r="AF51" s="3"/>
      <c r="AG51" s="81">
        <v>1</v>
      </c>
      <c r="AH51" s="81">
        <v>1</v>
      </c>
      <c r="AI51" s="81">
        <v>1</v>
      </c>
      <c r="AJ51" s="81">
        <v>1</v>
      </c>
      <c r="AK51" s="81">
        <v>1</v>
      </c>
      <c r="AL51" s="81">
        <v>1</v>
      </c>
      <c r="AM51" s="81">
        <v>1</v>
      </c>
      <c r="AN51" s="81">
        <v>1</v>
      </c>
      <c r="AO51" s="81">
        <v>1</v>
      </c>
      <c r="AP51" s="3"/>
      <c r="AQ51" s="81">
        <v>1</v>
      </c>
      <c r="AR51" s="81">
        <v>1</v>
      </c>
      <c r="AS51" s="81">
        <v>1</v>
      </c>
      <c r="AT51" s="81">
        <v>1</v>
      </c>
      <c r="AU51" s="81">
        <v>1</v>
      </c>
      <c r="AV51" s="3"/>
      <c r="AW51" s="81">
        <v>1</v>
      </c>
      <c r="AX51" s="81">
        <v>1</v>
      </c>
      <c r="AY51" s="3"/>
      <c r="AZ51" s="81">
        <v>1</v>
      </c>
      <c r="BA51" s="81">
        <v>1</v>
      </c>
      <c r="BB51" s="81">
        <v>1</v>
      </c>
      <c r="BC51" s="81">
        <v>1</v>
      </c>
      <c r="BD51" s="3"/>
      <c r="BE51" s="81">
        <v>1</v>
      </c>
      <c r="BF51" s="81">
        <v>1</v>
      </c>
      <c r="BG51" s="81">
        <v>1</v>
      </c>
      <c r="BH51" s="81">
        <v>1</v>
      </c>
      <c r="BI51" s="81">
        <v>1</v>
      </c>
    </row>
    <row r="52" spans="1:61" x14ac:dyDescent="0.25">
      <c r="A52" s="295"/>
      <c r="B52" s="319"/>
      <c r="C52" s="374"/>
      <c r="D52" s="416" t="s">
        <v>1013</v>
      </c>
      <c r="E52" s="417"/>
      <c r="F52" s="418"/>
      <c r="G52" s="420"/>
      <c r="H52" s="295"/>
      <c r="I52" s="295"/>
      <c r="J52" s="393"/>
      <c r="K52" s="395"/>
      <c r="L52" s="396"/>
      <c r="M52" s="395" t="s">
        <v>1013</v>
      </c>
      <c r="N52" s="395"/>
      <c r="O52" s="395"/>
      <c r="P52" s="295"/>
      <c r="Q52" s="393"/>
      <c r="R52" s="467"/>
      <c r="S52" s="201">
        <v>1</v>
      </c>
      <c r="T52" s="201">
        <v>1</v>
      </c>
      <c r="U52" s="481"/>
      <c r="V52" s="81">
        <v>1</v>
      </c>
      <c r="W52" s="81">
        <v>1</v>
      </c>
      <c r="X52" s="202"/>
      <c r="Y52" s="81">
        <v>1</v>
      </c>
      <c r="Z52" s="81">
        <v>1</v>
      </c>
      <c r="AA52" s="202"/>
      <c r="AB52" s="81">
        <v>1</v>
      </c>
      <c r="AC52" s="81">
        <v>1</v>
      </c>
      <c r="AD52" s="81">
        <v>1</v>
      </c>
      <c r="AE52" s="81">
        <v>1</v>
      </c>
      <c r="AF52" s="3"/>
      <c r="AG52" s="81">
        <v>1</v>
      </c>
      <c r="AH52" s="81">
        <v>1</v>
      </c>
      <c r="AI52" s="81">
        <v>1</v>
      </c>
      <c r="AJ52" s="81">
        <v>1</v>
      </c>
      <c r="AK52" s="81">
        <v>1</v>
      </c>
      <c r="AL52" s="81">
        <v>1</v>
      </c>
      <c r="AM52" s="81">
        <v>1</v>
      </c>
      <c r="AN52" s="81">
        <v>1</v>
      </c>
      <c r="AO52" s="81">
        <v>1</v>
      </c>
      <c r="AP52" s="3"/>
      <c r="AQ52" s="81">
        <v>1</v>
      </c>
      <c r="AR52" s="81">
        <v>1</v>
      </c>
      <c r="AS52" s="81">
        <v>1</v>
      </c>
      <c r="AT52" s="81">
        <v>1</v>
      </c>
      <c r="AU52" s="81">
        <v>1</v>
      </c>
      <c r="AV52" s="3"/>
      <c r="AW52" s="81">
        <v>1</v>
      </c>
      <c r="AX52" s="81">
        <v>1</v>
      </c>
      <c r="AY52" s="3"/>
      <c r="AZ52" s="81">
        <v>1</v>
      </c>
      <c r="BA52" s="81">
        <v>1</v>
      </c>
      <c r="BB52" s="81">
        <v>1</v>
      </c>
      <c r="BC52" s="81">
        <v>1</v>
      </c>
      <c r="BD52" s="3"/>
      <c r="BE52" s="81">
        <v>1</v>
      </c>
      <c r="BF52" s="81">
        <v>1</v>
      </c>
      <c r="BG52" s="81">
        <v>1</v>
      </c>
      <c r="BH52" s="81">
        <v>1</v>
      </c>
      <c r="BI52" s="81">
        <v>1</v>
      </c>
    </row>
    <row r="53" spans="1:61" x14ac:dyDescent="0.25">
      <c r="A53" s="295"/>
      <c r="B53" s="319"/>
      <c r="C53" s="374"/>
      <c r="D53" s="416" t="s">
        <v>1014</v>
      </c>
      <c r="E53" s="417"/>
      <c r="F53" s="418"/>
      <c r="G53" s="420"/>
      <c r="H53" s="295"/>
      <c r="I53" s="295"/>
      <c r="J53" s="393"/>
      <c r="K53" s="395"/>
      <c r="L53" s="396"/>
      <c r="M53" s="395" t="s">
        <v>1014</v>
      </c>
      <c r="N53" s="395"/>
      <c r="O53" s="395"/>
      <c r="P53" s="295"/>
      <c r="Q53" s="393"/>
      <c r="R53" s="467"/>
      <c r="S53" s="201">
        <v>1</v>
      </c>
      <c r="T53" s="201">
        <v>1</v>
      </c>
      <c r="U53" s="481"/>
      <c r="V53" s="81">
        <v>1</v>
      </c>
      <c r="W53" s="81">
        <v>1</v>
      </c>
      <c r="X53" s="202"/>
      <c r="Y53" s="81">
        <v>1</v>
      </c>
      <c r="Z53" s="81">
        <v>1</v>
      </c>
      <c r="AA53" s="202"/>
      <c r="AB53" s="81">
        <v>1</v>
      </c>
      <c r="AC53" s="81">
        <v>1</v>
      </c>
      <c r="AD53" s="81">
        <v>1</v>
      </c>
      <c r="AE53" s="81">
        <v>1</v>
      </c>
      <c r="AF53" s="3"/>
      <c r="AG53" s="81">
        <v>1</v>
      </c>
      <c r="AH53" s="81">
        <v>1</v>
      </c>
      <c r="AI53" s="81">
        <v>1</v>
      </c>
      <c r="AJ53" s="81">
        <v>1</v>
      </c>
      <c r="AK53" s="81">
        <v>1</v>
      </c>
      <c r="AL53" s="81">
        <v>1</v>
      </c>
      <c r="AM53" s="81">
        <v>1</v>
      </c>
      <c r="AN53" s="81">
        <v>1</v>
      </c>
      <c r="AO53" s="81">
        <v>1</v>
      </c>
      <c r="AP53" s="3"/>
      <c r="AQ53" s="81">
        <v>1</v>
      </c>
      <c r="AR53" s="81">
        <v>1</v>
      </c>
      <c r="AS53" s="81">
        <v>1</v>
      </c>
      <c r="AT53" s="81">
        <v>1</v>
      </c>
      <c r="AU53" s="81">
        <v>1</v>
      </c>
      <c r="AV53" s="3"/>
      <c r="AW53" s="81">
        <v>1</v>
      </c>
      <c r="AX53" s="81">
        <v>1</v>
      </c>
      <c r="AY53" s="3"/>
      <c r="AZ53" s="81">
        <v>1</v>
      </c>
      <c r="BA53" s="81">
        <v>1</v>
      </c>
      <c r="BB53" s="81">
        <v>1</v>
      </c>
      <c r="BC53" s="81">
        <v>1</v>
      </c>
      <c r="BD53" s="3"/>
      <c r="BE53" s="81">
        <v>1</v>
      </c>
      <c r="BF53" s="81">
        <v>1</v>
      </c>
      <c r="BG53" s="81">
        <v>1</v>
      </c>
      <c r="BH53" s="81">
        <v>1</v>
      </c>
      <c r="BI53" s="81">
        <v>1</v>
      </c>
    </row>
    <row r="54" spans="1:61" x14ac:dyDescent="0.25">
      <c r="A54" s="295"/>
      <c r="B54" s="319"/>
      <c r="C54" s="374"/>
      <c r="D54" s="416" t="s">
        <v>1015</v>
      </c>
      <c r="E54" s="417"/>
      <c r="F54" s="418"/>
      <c r="G54" s="420"/>
      <c r="H54" s="295"/>
      <c r="I54" s="295"/>
      <c r="J54" s="393"/>
      <c r="K54" s="395"/>
      <c r="L54" s="396"/>
      <c r="M54" s="395" t="s">
        <v>1015</v>
      </c>
      <c r="N54" s="395"/>
      <c r="O54" s="395"/>
      <c r="P54" s="295"/>
      <c r="Q54" s="393"/>
      <c r="R54" s="467"/>
      <c r="S54" s="201">
        <v>0</v>
      </c>
      <c r="T54" s="201">
        <v>0</v>
      </c>
      <c r="U54" s="481"/>
      <c r="V54" s="81">
        <v>1</v>
      </c>
      <c r="W54" s="81">
        <v>1</v>
      </c>
      <c r="X54" s="202"/>
      <c r="Y54" s="81">
        <v>1</v>
      </c>
      <c r="Z54" s="81">
        <v>1</v>
      </c>
      <c r="AA54" s="202"/>
      <c r="AB54" s="81">
        <v>1</v>
      </c>
      <c r="AC54" s="81">
        <v>1</v>
      </c>
      <c r="AD54" s="81">
        <v>1</v>
      </c>
      <c r="AE54" s="81">
        <v>1</v>
      </c>
      <c r="AF54" s="3"/>
      <c r="AG54" s="81">
        <v>1</v>
      </c>
      <c r="AH54" s="81">
        <v>1</v>
      </c>
      <c r="AI54" s="81">
        <v>1</v>
      </c>
      <c r="AJ54" s="81">
        <v>1</v>
      </c>
      <c r="AK54" s="81">
        <v>1</v>
      </c>
      <c r="AL54" s="81">
        <v>1</v>
      </c>
      <c r="AM54" s="81">
        <v>1</v>
      </c>
      <c r="AN54" s="81">
        <v>1</v>
      </c>
      <c r="AO54" s="81">
        <v>1</v>
      </c>
      <c r="AP54" s="3"/>
      <c r="AQ54" s="81">
        <v>1</v>
      </c>
      <c r="AR54" s="81">
        <v>1</v>
      </c>
      <c r="AS54" s="81">
        <v>1</v>
      </c>
      <c r="AT54" s="81">
        <v>1</v>
      </c>
      <c r="AU54" s="81">
        <v>1</v>
      </c>
      <c r="AV54" s="3"/>
      <c r="AW54" s="81">
        <v>1</v>
      </c>
      <c r="AX54" s="81">
        <v>1</v>
      </c>
      <c r="AY54" s="3"/>
      <c r="AZ54" s="81">
        <v>1</v>
      </c>
      <c r="BA54" s="81">
        <v>0</v>
      </c>
      <c r="BB54" s="81">
        <v>0</v>
      </c>
      <c r="BC54" s="81">
        <v>0</v>
      </c>
      <c r="BD54" s="3"/>
      <c r="BE54" s="81">
        <v>1</v>
      </c>
      <c r="BF54" s="81">
        <v>1</v>
      </c>
      <c r="BG54" s="81">
        <v>1</v>
      </c>
      <c r="BH54" s="81">
        <v>1</v>
      </c>
      <c r="BI54" s="81">
        <v>1</v>
      </c>
    </row>
    <row r="55" spans="1:61" x14ac:dyDescent="0.25">
      <c r="A55" s="295"/>
      <c r="B55" s="319"/>
      <c r="C55" s="374"/>
      <c r="D55" s="416" t="s">
        <v>1016</v>
      </c>
      <c r="E55" s="417"/>
      <c r="F55" s="418"/>
      <c r="G55" s="420"/>
      <c r="H55" s="295"/>
      <c r="I55" s="295"/>
      <c r="J55" s="393"/>
      <c r="K55" s="395"/>
      <c r="L55" s="396"/>
      <c r="M55" s="395" t="s">
        <v>1016</v>
      </c>
      <c r="N55" s="395"/>
      <c r="O55" s="395"/>
      <c r="P55" s="295"/>
      <c r="Q55" s="393"/>
      <c r="R55" s="467"/>
      <c r="S55" s="201">
        <v>0</v>
      </c>
      <c r="T55" s="201">
        <v>0</v>
      </c>
      <c r="U55" s="481"/>
      <c r="V55" s="81">
        <v>1</v>
      </c>
      <c r="W55" s="81">
        <v>1</v>
      </c>
      <c r="X55" s="202"/>
      <c r="Y55" s="81">
        <v>1</v>
      </c>
      <c r="Z55" s="81">
        <v>1</v>
      </c>
      <c r="AA55" s="202"/>
      <c r="AB55" s="81">
        <v>1</v>
      </c>
      <c r="AC55" s="81">
        <v>1</v>
      </c>
      <c r="AD55" s="81">
        <v>1</v>
      </c>
      <c r="AE55" s="81">
        <v>1</v>
      </c>
      <c r="AF55" s="3"/>
      <c r="AG55" s="81">
        <v>1</v>
      </c>
      <c r="AH55" s="81">
        <v>1</v>
      </c>
      <c r="AI55" s="81">
        <v>1</v>
      </c>
      <c r="AJ55" s="81">
        <v>1</v>
      </c>
      <c r="AK55" s="81">
        <v>1</v>
      </c>
      <c r="AL55" s="81">
        <v>1</v>
      </c>
      <c r="AM55" s="81">
        <v>1</v>
      </c>
      <c r="AN55" s="81">
        <v>1</v>
      </c>
      <c r="AO55" s="81">
        <v>1</v>
      </c>
      <c r="AP55" s="3"/>
      <c r="AQ55" s="81">
        <v>1</v>
      </c>
      <c r="AR55" s="81">
        <v>1</v>
      </c>
      <c r="AS55" s="81">
        <v>1</v>
      </c>
      <c r="AT55" s="81">
        <v>1</v>
      </c>
      <c r="AU55" s="81">
        <v>1</v>
      </c>
      <c r="AV55" s="3"/>
      <c r="AW55" s="81">
        <v>1</v>
      </c>
      <c r="AX55" s="81">
        <v>1</v>
      </c>
      <c r="AY55" s="3"/>
      <c r="AZ55" s="81">
        <v>1</v>
      </c>
      <c r="BA55" s="81">
        <v>0</v>
      </c>
      <c r="BB55" s="81">
        <v>0</v>
      </c>
      <c r="BC55" s="81">
        <v>0</v>
      </c>
      <c r="BD55" s="3"/>
      <c r="BE55" s="81">
        <v>1</v>
      </c>
      <c r="BF55" s="81">
        <v>1</v>
      </c>
      <c r="BG55" s="81">
        <v>1</v>
      </c>
      <c r="BH55" s="81">
        <v>1</v>
      </c>
      <c r="BI55" s="81">
        <v>1</v>
      </c>
    </row>
    <row r="56" spans="1:61" x14ac:dyDescent="0.25">
      <c r="A56" s="295"/>
      <c r="B56" s="319"/>
      <c r="C56" s="374"/>
      <c r="D56" s="416" t="s">
        <v>1017</v>
      </c>
      <c r="E56" s="417"/>
      <c r="F56" s="418"/>
      <c r="G56" s="420"/>
      <c r="H56" s="295"/>
      <c r="I56" s="295"/>
      <c r="J56" s="393"/>
      <c r="K56" s="395"/>
      <c r="L56" s="396"/>
      <c r="M56" s="395" t="s">
        <v>1017</v>
      </c>
      <c r="N56" s="395"/>
      <c r="O56" s="395"/>
      <c r="P56" s="295"/>
      <c r="Q56" s="393"/>
      <c r="R56" s="467"/>
      <c r="S56" s="201">
        <v>0</v>
      </c>
      <c r="T56" s="201">
        <v>0</v>
      </c>
      <c r="U56" s="481"/>
      <c r="V56" s="81">
        <v>1</v>
      </c>
      <c r="W56" s="81">
        <v>1</v>
      </c>
      <c r="X56" s="202"/>
      <c r="Y56" s="81">
        <v>1</v>
      </c>
      <c r="Z56" s="81">
        <v>1</v>
      </c>
      <c r="AA56" s="202"/>
      <c r="AB56" s="81">
        <v>1</v>
      </c>
      <c r="AC56" s="81">
        <v>1</v>
      </c>
      <c r="AD56" s="81">
        <v>1</v>
      </c>
      <c r="AE56" s="81">
        <v>1</v>
      </c>
      <c r="AF56" s="3"/>
      <c r="AG56" s="81">
        <v>1</v>
      </c>
      <c r="AH56" s="81">
        <v>1</v>
      </c>
      <c r="AI56" s="81">
        <v>1</v>
      </c>
      <c r="AJ56" s="81">
        <v>1</v>
      </c>
      <c r="AK56" s="81">
        <v>1</v>
      </c>
      <c r="AL56" s="81">
        <v>1</v>
      </c>
      <c r="AM56" s="81">
        <v>1</v>
      </c>
      <c r="AN56" s="81">
        <v>1</v>
      </c>
      <c r="AO56" s="81">
        <v>1</v>
      </c>
      <c r="AP56" s="3"/>
      <c r="AQ56" s="81">
        <v>1</v>
      </c>
      <c r="AR56" s="81">
        <v>1</v>
      </c>
      <c r="AS56" s="81">
        <v>1</v>
      </c>
      <c r="AT56" s="81">
        <v>1</v>
      </c>
      <c r="AU56" s="81">
        <v>1</v>
      </c>
      <c r="AV56" s="3"/>
      <c r="AW56" s="81">
        <v>0</v>
      </c>
      <c r="AX56" s="81">
        <v>0</v>
      </c>
      <c r="AY56" s="3"/>
      <c r="AZ56" s="81">
        <v>1</v>
      </c>
      <c r="BA56" s="81">
        <v>0</v>
      </c>
      <c r="BB56" s="81">
        <v>0</v>
      </c>
      <c r="BC56" s="81">
        <v>0</v>
      </c>
      <c r="BD56" s="3"/>
      <c r="BE56" s="81">
        <v>1</v>
      </c>
      <c r="BF56" s="81">
        <v>1</v>
      </c>
      <c r="BG56" s="81">
        <v>1</v>
      </c>
      <c r="BH56" s="81">
        <v>1</v>
      </c>
      <c r="BI56" s="81">
        <v>1</v>
      </c>
    </row>
    <row r="57" spans="1:61" x14ac:dyDescent="0.25">
      <c r="A57" s="295"/>
      <c r="B57" s="319"/>
      <c r="C57" s="374"/>
      <c r="D57" s="416" t="s">
        <v>1018</v>
      </c>
      <c r="E57" s="417"/>
      <c r="F57" s="418"/>
      <c r="G57" s="420"/>
      <c r="H57" s="295"/>
      <c r="I57" s="295"/>
      <c r="J57" s="393"/>
      <c r="K57" s="395"/>
      <c r="L57" s="396"/>
      <c r="M57" s="395" t="s">
        <v>1018</v>
      </c>
      <c r="N57" s="395"/>
      <c r="O57" s="395"/>
      <c r="P57" s="295"/>
      <c r="Q57" s="393"/>
      <c r="R57" s="467"/>
      <c r="S57" s="201">
        <v>1</v>
      </c>
      <c r="T57" s="197">
        <v>1</v>
      </c>
      <c r="U57" s="481"/>
      <c r="V57" s="81">
        <v>1</v>
      </c>
      <c r="W57" s="81">
        <v>1</v>
      </c>
      <c r="X57" s="202"/>
      <c r="Y57" s="81">
        <v>1</v>
      </c>
      <c r="Z57" s="81">
        <v>1</v>
      </c>
      <c r="AA57" s="202"/>
      <c r="AB57" s="81">
        <v>1</v>
      </c>
      <c r="AC57" s="81">
        <v>1</v>
      </c>
      <c r="AD57" s="81">
        <v>1</v>
      </c>
      <c r="AE57" s="81">
        <v>1</v>
      </c>
      <c r="AF57" s="3"/>
      <c r="AG57" s="81">
        <v>1</v>
      </c>
      <c r="AH57" s="81">
        <v>1</v>
      </c>
      <c r="AI57" s="81">
        <v>1</v>
      </c>
      <c r="AJ57" s="81">
        <v>1</v>
      </c>
      <c r="AK57" s="81">
        <v>1</v>
      </c>
      <c r="AL57" s="81">
        <v>1</v>
      </c>
      <c r="AM57" s="81">
        <v>1</v>
      </c>
      <c r="AN57" s="81">
        <v>1</v>
      </c>
      <c r="AO57" s="81">
        <v>1</v>
      </c>
      <c r="AP57" s="3"/>
      <c r="AQ57" s="81">
        <v>1</v>
      </c>
      <c r="AR57" s="81">
        <v>1</v>
      </c>
      <c r="AS57" s="81">
        <v>1</v>
      </c>
      <c r="AT57" s="81">
        <v>1</v>
      </c>
      <c r="AU57" s="81">
        <v>1</v>
      </c>
      <c r="AV57" s="3"/>
      <c r="AW57" s="81">
        <v>1</v>
      </c>
      <c r="AX57" s="81">
        <v>1</v>
      </c>
      <c r="AY57" s="3"/>
      <c r="AZ57" s="81">
        <v>1</v>
      </c>
      <c r="BA57" s="81">
        <v>1</v>
      </c>
      <c r="BB57" s="81">
        <v>1</v>
      </c>
      <c r="BC57" s="81">
        <v>1</v>
      </c>
      <c r="BD57" s="3"/>
      <c r="BE57" s="81">
        <v>1</v>
      </c>
      <c r="BF57" s="81">
        <v>1</v>
      </c>
      <c r="BG57" s="81">
        <v>1</v>
      </c>
      <c r="BH57" s="81">
        <v>1</v>
      </c>
      <c r="BI57" s="81">
        <v>1</v>
      </c>
    </row>
    <row r="58" spans="1:61" x14ac:dyDescent="0.25">
      <c r="A58" s="295"/>
      <c r="B58" s="319"/>
      <c r="C58" s="374"/>
      <c r="D58" s="416" t="s">
        <v>1019</v>
      </c>
      <c r="E58" s="417"/>
      <c r="F58" s="418"/>
      <c r="G58" s="420"/>
      <c r="H58" s="295"/>
      <c r="I58" s="295"/>
      <c r="J58" s="393"/>
      <c r="K58" s="395"/>
      <c r="L58" s="396"/>
      <c r="M58" s="395" t="s">
        <v>1019</v>
      </c>
      <c r="N58" s="395"/>
      <c r="O58" s="395"/>
      <c r="P58" s="295"/>
      <c r="Q58" s="393"/>
      <c r="R58" s="467"/>
      <c r="S58" s="201">
        <v>1</v>
      </c>
      <c r="T58" s="197">
        <v>1</v>
      </c>
      <c r="U58" s="481"/>
      <c r="V58" s="81">
        <v>1</v>
      </c>
      <c r="W58" s="81">
        <v>1</v>
      </c>
      <c r="X58" s="202"/>
      <c r="Y58" s="81">
        <v>1</v>
      </c>
      <c r="Z58" s="81">
        <v>1</v>
      </c>
      <c r="AA58" s="202"/>
      <c r="AB58" s="81">
        <v>1</v>
      </c>
      <c r="AC58" s="81">
        <v>1</v>
      </c>
      <c r="AD58" s="81">
        <v>1</v>
      </c>
      <c r="AE58" s="81">
        <v>1</v>
      </c>
      <c r="AF58" s="3"/>
      <c r="AG58" s="81">
        <v>1</v>
      </c>
      <c r="AH58" s="81">
        <v>1</v>
      </c>
      <c r="AI58" s="81">
        <v>1</v>
      </c>
      <c r="AJ58" s="81">
        <v>1</v>
      </c>
      <c r="AK58" s="81">
        <v>1</v>
      </c>
      <c r="AL58" s="81">
        <v>1</v>
      </c>
      <c r="AM58" s="81">
        <v>1</v>
      </c>
      <c r="AN58" s="81">
        <v>1</v>
      </c>
      <c r="AO58" s="81">
        <v>1</v>
      </c>
      <c r="AP58" s="3"/>
      <c r="AQ58" s="81">
        <v>1</v>
      </c>
      <c r="AR58" s="81">
        <v>1</v>
      </c>
      <c r="AS58" s="81">
        <v>1</v>
      </c>
      <c r="AT58" s="81">
        <v>1</v>
      </c>
      <c r="AU58" s="81">
        <v>1</v>
      </c>
      <c r="AV58" s="3"/>
      <c r="AW58" s="81">
        <v>1</v>
      </c>
      <c r="AX58" s="81">
        <v>1</v>
      </c>
      <c r="AY58" s="3"/>
      <c r="AZ58" s="81">
        <v>1</v>
      </c>
      <c r="BA58" s="81">
        <v>1</v>
      </c>
      <c r="BB58" s="81">
        <v>1</v>
      </c>
      <c r="BC58" s="81">
        <v>1</v>
      </c>
      <c r="BD58" s="3"/>
      <c r="BE58" s="81">
        <v>1</v>
      </c>
      <c r="BF58" s="81">
        <v>1</v>
      </c>
      <c r="BG58" s="81">
        <v>1</v>
      </c>
      <c r="BH58" s="81">
        <v>1</v>
      </c>
      <c r="BI58" s="81">
        <v>1</v>
      </c>
    </row>
    <row r="59" spans="1:61" x14ac:dyDescent="0.25">
      <c r="A59" s="295"/>
      <c r="B59" s="319"/>
      <c r="C59" s="374"/>
      <c r="D59" s="416" t="s">
        <v>1020</v>
      </c>
      <c r="E59" s="417"/>
      <c r="F59" s="418"/>
      <c r="G59" s="420"/>
      <c r="H59" s="295"/>
      <c r="I59" s="295"/>
      <c r="J59" s="393"/>
      <c r="K59" s="395"/>
      <c r="L59" s="396"/>
      <c r="M59" s="395" t="s">
        <v>1020</v>
      </c>
      <c r="N59" s="395"/>
      <c r="O59" s="395"/>
      <c r="P59" s="295"/>
      <c r="Q59" s="393"/>
      <c r="R59" s="467"/>
      <c r="S59" s="201">
        <v>1</v>
      </c>
      <c r="T59" s="197">
        <v>1</v>
      </c>
      <c r="U59" s="481"/>
      <c r="V59" s="81">
        <v>1</v>
      </c>
      <c r="W59" s="81">
        <v>1</v>
      </c>
      <c r="X59" s="202"/>
      <c r="Y59" s="81">
        <v>1</v>
      </c>
      <c r="Z59" s="81">
        <v>1</v>
      </c>
      <c r="AA59" s="202"/>
      <c r="AB59" s="81">
        <v>1</v>
      </c>
      <c r="AC59" s="81">
        <v>1</v>
      </c>
      <c r="AD59" s="81">
        <v>1</v>
      </c>
      <c r="AE59" s="81">
        <v>1</v>
      </c>
      <c r="AF59" s="3"/>
      <c r="AG59" s="81">
        <v>1</v>
      </c>
      <c r="AH59" s="81">
        <v>1</v>
      </c>
      <c r="AI59" s="81">
        <v>1</v>
      </c>
      <c r="AJ59" s="81">
        <v>1</v>
      </c>
      <c r="AK59" s="81">
        <v>1</v>
      </c>
      <c r="AL59" s="81">
        <v>1</v>
      </c>
      <c r="AM59" s="81">
        <v>1</v>
      </c>
      <c r="AN59" s="81">
        <v>1</v>
      </c>
      <c r="AO59" s="81">
        <v>1</v>
      </c>
      <c r="AP59" s="3"/>
      <c r="AQ59" s="81">
        <v>1</v>
      </c>
      <c r="AR59" s="81">
        <v>1</v>
      </c>
      <c r="AS59" s="81">
        <v>1</v>
      </c>
      <c r="AT59" s="81">
        <v>1</v>
      </c>
      <c r="AU59" s="81">
        <v>1</v>
      </c>
      <c r="AV59" s="3"/>
      <c r="AW59" s="81">
        <v>1</v>
      </c>
      <c r="AX59" s="81">
        <v>1</v>
      </c>
      <c r="AY59" s="3"/>
      <c r="AZ59" s="81">
        <v>1</v>
      </c>
      <c r="BA59" s="81">
        <v>1</v>
      </c>
      <c r="BB59" s="81">
        <v>1</v>
      </c>
      <c r="BC59" s="81">
        <v>1</v>
      </c>
      <c r="BD59" s="3"/>
      <c r="BE59" s="81">
        <v>1</v>
      </c>
      <c r="BF59" s="81">
        <v>1</v>
      </c>
      <c r="BG59" s="81">
        <v>1</v>
      </c>
      <c r="BH59" s="81">
        <v>1</v>
      </c>
      <c r="BI59" s="81">
        <v>0</v>
      </c>
    </row>
    <row r="60" spans="1:61" x14ac:dyDescent="0.25">
      <c r="A60" s="295"/>
      <c r="B60" s="319"/>
      <c r="C60" s="374"/>
      <c r="D60" s="416" t="s">
        <v>1021</v>
      </c>
      <c r="E60" s="417"/>
      <c r="F60" s="418"/>
      <c r="G60" s="420"/>
      <c r="H60" s="295"/>
      <c r="I60" s="295"/>
      <c r="J60" s="393"/>
      <c r="K60" s="395"/>
      <c r="L60" s="396"/>
      <c r="M60" s="395" t="s">
        <v>1021</v>
      </c>
      <c r="N60" s="395"/>
      <c r="O60" s="395"/>
      <c r="P60" s="295"/>
      <c r="Q60" s="393"/>
      <c r="R60" s="467"/>
      <c r="S60" s="201">
        <v>1</v>
      </c>
      <c r="T60" s="197">
        <v>1</v>
      </c>
      <c r="U60" s="481"/>
      <c r="V60" s="81">
        <v>1</v>
      </c>
      <c r="W60" s="81">
        <v>1</v>
      </c>
      <c r="X60" s="202"/>
      <c r="Y60" s="81">
        <v>1</v>
      </c>
      <c r="Z60" s="81">
        <v>1</v>
      </c>
      <c r="AA60" s="202"/>
      <c r="AB60" s="81">
        <v>1</v>
      </c>
      <c r="AC60" s="81">
        <v>1</v>
      </c>
      <c r="AD60" s="81">
        <v>1</v>
      </c>
      <c r="AE60" s="81">
        <v>1</v>
      </c>
      <c r="AF60" s="3"/>
      <c r="AG60" s="81">
        <v>1</v>
      </c>
      <c r="AH60" s="81">
        <v>1</v>
      </c>
      <c r="AI60" s="81">
        <v>1</v>
      </c>
      <c r="AJ60" s="81">
        <v>1</v>
      </c>
      <c r="AK60" s="81">
        <v>1</v>
      </c>
      <c r="AL60" s="81">
        <v>1</v>
      </c>
      <c r="AM60" s="81">
        <v>1</v>
      </c>
      <c r="AN60" s="81">
        <v>1</v>
      </c>
      <c r="AO60" s="81">
        <v>1</v>
      </c>
      <c r="AP60" s="3"/>
      <c r="AQ60" s="81">
        <v>1</v>
      </c>
      <c r="AR60" s="81">
        <v>1</v>
      </c>
      <c r="AS60" s="81">
        <v>1</v>
      </c>
      <c r="AT60" s="81">
        <v>1</v>
      </c>
      <c r="AU60" s="81">
        <v>1</v>
      </c>
      <c r="AV60" s="3"/>
      <c r="AW60" s="81">
        <v>1</v>
      </c>
      <c r="AX60" s="81">
        <v>1</v>
      </c>
      <c r="AY60" s="3"/>
      <c r="AZ60" s="81">
        <v>1</v>
      </c>
      <c r="BA60" s="81">
        <v>0</v>
      </c>
      <c r="BB60" s="81">
        <v>0</v>
      </c>
      <c r="BC60" s="81">
        <v>0</v>
      </c>
      <c r="BD60" s="3"/>
      <c r="BE60" s="81">
        <v>1</v>
      </c>
      <c r="BF60" s="81">
        <v>1</v>
      </c>
      <c r="BG60" s="81">
        <v>1</v>
      </c>
      <c r="BH60" s="81">
        <v>1</v>
      </c>
      <c r="BI60" s="81">
        <v>0</v>
      </c>
    </row>
    <row r="61" spans="1:61" x14ac:dyDescent="0.25">
      <c r="A61" s="295"/>
      <c r="B61" s="319"/>
      <c r="C61" s="374"/>
      <c r="D61" s="416" t="s">
        <v>1022</v>
      </c>
      <c r="E61" s="417"/>
      <c r="F61" s="418"/>
      <c r="G61" s="420"/>
      <c r="H61" s="295"/>
      <c r="I61" s="295"/>
      <c r="J61" s="393"/>
      <c r="K61" s="395"/>
      <c r="L61" s="396"/>
      <c r="M61" s="395" t="s">
        <v>1022</v>
      </c>
      <c r="N61" s="395"/>
      <c r="O61" s="395"/>
      <c r="P61" s="295"/>
      <c r="Q61" s="393"/>
      <c r="R61" s="467"/>
      <c r="S61" s="201">
        <v>1</v>
      </c>
      <c r="T61" s="197">
        <v>1</v>
      </c>
      <c r="U61" s="481"/>
      <c r="V61" s="81">
        <v>1</v>
      </c>
      <c r="W61" s="81">
        <v>1</v>
      </c>
      <c r="X61" s="202"/>
      <c r="Y61" s="81">
        <v>1</v>
      </c>
      <c r="Z61" s="81">
        <v>1</v>
      </c>
      <c r="AA61" s="202"/>
      <c r="AB61" s="81">
        <v>1</v>
      </c>
      <c r="AC61" s="81">
        <v>1</v>
      </c>
      <c r="AD61" s="81">
        <v>1</v>
      </c>
      <c r="AE61" s="81">
        <v>1</v>
      </c>
      <c r="AF61" s="3"/>
      <c r="AG61" s="81">
        <v>1</v>
      </c>
      <c r="AH61" s="81">
        <v>1</v>
      </c>
      <c r="AI61" s="81">
        <v>1</v>
      </c>
      <c r="AJ61" s="81">
        <v>1</v>
      </c>
      <c r="AK61" s="81">
        <v>1</v>
      </c>
      <c r="AL61" s="81">
        <v>1</v>
      </c>
      <c r="AM61" s="81">
        <v>1</v>
      </c>
      <c r="AN61" s="81">
        <v>1</v>
      </c>
      <c r="AO61" s="81">
        <v>1</v>
      </c>
      <c r="AP61" s="3"/>
      <c r="AQ61" s="81">
        <v>1</v>
      </c>
      <c r="AR61" s="81">
        <v>1</v>
      </c>
      <c r="AS61" s="81">
        <v>1</v>
      </c>
      <c r="AT61" s="81">
        <v>1</v>
      </c>
      <c r="AU61" s="81">
        <v>1</v>
      </c>
      <c r="AV61" s="3"/>
      <c r="AW61" s="81">
        <v>1</v>
      </c>
      <c r="AX61" s="81">
        <v>1</v>
      </c>
      <c r="AY61" s="3"/>
      <c r="AZ61" s="81">
        <v>1</v>
      </c>
      <c r="BA61" s="81">
        <v>0</v>
      </c>
      <c r="BB61" s="81">
        <v>0</v>
      </c>
      <c r="BC61" s="81">
        <v>0</v>
      </c>
      <c r="BD61" s="3"/>
      <c r="BE61" s="81">
        <v>1</v>
      </c>
      <c r="BF61" s="81">
        <v>1</v>
      </c>
      <c r="BG61" s="81">
        <v>1</v>
      </c>
      <c r="BH61" s="81">
        <v>1</v>
      </c>
      <c r="BI61" s="81">
        <v>0</v>
      </c>
    </row>
    <row r="62" spans="1:61" x14ac:dyDescent="0.25">
      <c r="A62" s="295"/>
      <c r="B62" s="319"/>
      <c r="C62" s="374"/>
      <c r="D62" s="416" t="s">
        <v>1023</v>
      </c>
      <c r="E62" s="417"/>
      <c r="F62" s="418"/>
      <c r="G62" s="420"/>
      <c r="H62" s="295"/>
      <c r="I62" s="295"/>
      <c r="J62" s="393"/>
      <c r="K62" s="395"/>
      <c r="L62" s="396"/>
      <c r="M62" s="395" t="s">
        <v>1023</v>
      </c>
      <c r="N62" s="395"/>
      <c r="O62" s="395"/>
      <c r="P62" s="295"/>
      <c r="Q62" s="393"/>
      <c r="R62" s="467"/>
      <c r="S62" s="201">
        <v>1</v>
      </c>
      <c r="T62" s="197">
        <v>1</v>
      </c>
      <c r="U62" s="481"/>
      <c r="V62" s="81">
        <v>1</v>
      </c>
      <c r="W62" s="81">
        <v>1</v>
      </c>
      <c r="X62" s="202"/>
      <c r="Y62" s="81">
        <v>1</v>
      </c>
      <c r="Z62" s="81">
        <v>1</v>
      </c>
      <c r="AA62" s="202"/>
      <c r="AB62" s="81">
        <v>1</v>
      </c>
      <c r="AC62" s="81">
        <v>1</v>
      </c>
      <c r="AD62" s="81">
        <v>1</v>
      </c>
      <c r="AE62" s="81">
        <v>1</v>
      </c>
      <c r="AF62" s="3"/>
      <c r="AG62" s="81">
        <v>1</v>
      </c>
      <c r="AH62" s="81">
        <v>1</v>
      </c>
      <c r="AI62" s="81">
        <v>1</v>
      </c>
      <c r="AJ62" s="81">
        <v>1</v>
      </c>
      <c r="AK62" s="81">
        <v>1</v>
      </c>
      <c r="AL62" s="81">
        <v>1</v>
      </c>
      <c r="AM62" s="81">
        <v>1</v>
      </c>
      <c r="AN62" s="81">
        <v>1</v>
      </c>
      <c r="AO62" s="81">
        <v>1</v>
      </c>
      <c r="AP62" s="3"/>
      <c r="AQ62" s="81">
        <v>1</v>
      </c>
      <c r="AR62" s="81">
        <v>1</v>
      </c>
      <c r="AS62" s="81">
        <v>1</v>
      </c>
      <c r="AT62" s="81">
        <v>1</v>
      </c>
      <c r="AU62" s="81">
        <v>1</v>
      </c>
      <c r="AV62" s="3"/>
      <c r="AW62" s="81">
        <v>1</v>
      </c>
      <c r="AX62" s="81">
        <v>1</v>
      </c>
      <c r="AY62" s="3"/>
      <c r="AZ62" s="81">
        <v>1</v>
      </c>
      <c r="BA62" s="81">
        <v>0</v>
      </c>
      <c r="BB62" s="81">
        <v>0</v>
      </c>
      <c r="BC62" s="81">
        <v>0</v>
      </c>
      <c r="BD62" s="3"/>
      <c r="BE62" s="81">
        <v>1</v>
      </c>
      <c r="BF62" s="81">
        <v>1</v>
      </c>
      <c r="BG62" s="81">
        <v>1</v>
      </c>
      <c r="BH62" s="81">
        <v>1</v>
      </c>
      <c r="BI62" s="81">
        <v>0</v>
      </c>
    </row>
    <row r="63" spans="1:61" x14ac:dyDescent="0.25">
      <c r="A63" s="295"/>
      <c r="B63" s="319"/>
      <c r="C63" s="374"/>
      <c r="D63" s="416" t="s">
        <v>1024</v>
      </c>
      <c r="E63" s="417"/>
      <c r="F63" s="418"/>
      <c r="G63" s="420"/>
      <c r="H63" s="295"/>
      <c r="I63" s="295"/>
      <c r="J63" s="393"/>
      <c r="K63" s="395"/>
      <c r="L63" s="396"/>
      <c r="M63" s="395" t="s">
        <v>1024</v>
      </c>
      <c r="N63" s="395"/>
      <c r="O63" s="395"/>
      <c r="P63" s="295"/>
      <c r="Q63" s="393"/>
      <c r="R63" s="467"/>
      <c r="S63" s="201">
        <v>1</v>
      </c>
      <c r="T63" s="197">
        <v>1</v>
      </c>
      <c r="U63" s="481"/>
      <c r="V63" s="81">
        <v>1</v>
      </c>
      <c r="W63" s="81">
        <v>1</v>
      </c>
      <c r="X63" s="202"/>
      <c r="Y63" s="81">
        <v>1</v>
      </c>
      <c r="Z63" s="81">
        <v>1</v>
      </c>
      <c r="AA63" s="202"/>
      <c r="AB63" s="81">
        <v>1</v>
      </c>
      <c r="AC63" s="81">
        <v>1</v>
      </c>
      <c r="AD63" s="81">
        <v>1</v>
      </c>
      <c r="AE63" s="81">
        <v>1</v>
      </c>
      <c r="AF63" s="3"/>
      <c r="AG63" s="81">
        <v>1</v>
      </c>
      <c r="AH63" s="81">
        <v>1</v>
      </c>
      <c r="AI63" s="81">
        <v>1</v>
      </c>
      <c r="AJ63" s="81">
        <v>1</v>
      </c>
      <c r="AK63" s="81">
        <v>1</v>
      </c>
      <c r="AL63" s="81">
        <v>1</v>
      </c>
      <c r="AM63" s="81">
        <v>1</v>
      </c>
      <c r="AN63" s="81">
        <v>1</v>
      </c>
      <c r="AO63" s="81">
        <v>1</v>
      </c>
      <c r="AP63" s="3"/>
      <c r="AQ63" s="81">
        <v>1</v>
      </c>
      <c r="AR63" s="81">
        <v>1</v>
      </c>
      <c r="AS63" s="81">
        <v>1</v>
      </c>
      <c r="AT63" s="81">
        <v>1</v>
      </c>
      <c r="AU63" s="81">
        <v>1</v>
      </c>
      <c r="AV63" s="3"/>
      <c r="AW63" s="81">
        <v>1</v>
      </c>
      <c r="AX63" s="81">
        <v>1</v>
      </c>
      <c r="AY63" s="3"/>
      <c r="AZ63" s="81">
        <v>1</v>
      </c>
      <c r="BA63" s="81">
        <v>1</v>
      </c>
      <c r="BB63" s="81">
        <v>1</v>
      </c>
      <c r="BC63" s="81">
        <v>1</v>
      </c>
      <c r="BD63" s="3"/>
      <c r="BE63" s="81">
        <v>1</v>
      </c>
      <c r="BF63" s="81">
        <v>1</v>
      </c>
      <c r="BG63" s="81">
        <v>1</v>
      </c>
      <c r="BH63" s="81">
        <v>1</v>
      </c>
      <c r="BI63" s="81">
        <v>1</v>
      </c>
    </row>
    <row r="64" spans="1:61" x14ac:dyDescent="0.25">
      <c r="A64" s="295"/>
      <c r="B64" s="319"/>
      <c r="C64" s="374"/>
      <c r="D64" s="416" t="s">
        <v>1025</v>
      </c>
      <c r="E64" s="417"/>
      <c r="F64" s="418"/>
      <c r="G64" s="420"/>
      <c r="H64" s="295"/>
      <c r="I64" s="295"/>
      <c r="J64" s="393"/>
      <c r="K64" s="395"/>
      <c r="L64" s="396"/>
      <c r="M64" s="395" t="s">
        <v>1025</v>
      </c>
      <c r="N64" s="395"/>
      <c r="O64" s="395"/>
      <c r="P64" s="295"/>
      <c r="Q64" s="393"/>
      <c r="R64" s="467"/>
      <c r="S64" s="201">
        <v>1</v>
      </c>
      <c r="T64" s="201">
        <v>1</v>
      </c>
      <c r="U64" s="481"/>
      <c r="V64" s="81">
        <v>1</v>
      </c>
      <c r="W64" s="81">
        <v>1</v>
      </c>
      <c r="X64" s="202"/>
      <c r="Y64" s="81">
        <v>1</v>
      </c>
      <c r="Z64" s="81">
        <v>1</v>
      </c>
      <c r="AA64" s="202"/>
      <c r="AB64" s="81">
        <v>1</v>
      </c>
      <c r="AC64" s="81">
        <v>1</v>
      </c>
      <c r="AD64" s="81">
        <v>1</v>
      </c>
      <c r="AE64" s="81">
        <v>1</v>
      </c>
      <c r="AF64" s="3"/>
      <c r="AG64" s="81">
        <v>1</v>
      </c>
      <c r="AH64" s="81">
        <v>1</v>
      </c>
      <c r="AI64" s="81">
        <v>1</v>
      </c>
      <c r="AJ64" s="81">
        <v>1</v>
      </c>
      <c r="AK64" s="81">
        <v>1</v>
      </c>
      <c r="AL64" s="81">
        <v>1</v>
      </c>
      <c r="AM64" s="81">
        <v>1</v>
      </c>
      <c r="AN64" s="81">
        <v>1</v>
      </c>
      <c r="AO64" s="81">
        <v>1</v>
      </c>
      <c r="AP64" s="3"/>
      <c r="AQ64" s="81">
        <v>1</v>
      </c>
      <c r="AR64" s="81">
        <v>1</v>
      </c>
      <c r="AS64" s="81">
        <v>1</v>
      </c>
      <c r="AT64" s="81">
        <v>1</v>
      </c>
      <c r="AU64" s="81">
        <v>1</v>
      </c>
      <c r="AV64" s="3"/>
      <c r="AW64" s="81">
        <v>1</v>
      </c>
      <c r="AX64" s="81">
        <v>1</v>
      </c>
      <c r="AY64" s="3"/>
      <c r="AZ64" s="81">
        <v>1</v>
      </c>
      <c r="BA64" s="81">
        <v>1</v>
      </c>
      <c r="BB64" s="81">
        <v>1</v>
      </c>
      <c r="BC64" s="81">
        <v>1</v>
      </c>
      <c r="BD64" s="3"/>
      <c r="BE64" s="81">
        <v>1</v>
      </c>
      <c r="BF64" s="81">
        <v>1</v>
      </c>
      <c r="BG64" s="81">
        <v>1</v>
      </c>
      <c r="BH64" s="81">
        <v>1</v>
      </c>
      <c r="BI64" s="81">
        <v>1</v>
      </c>
    </row>
    <row r="65" spans="1:61" x14ac:dyDescent="0.25">
      <c r="A65" s="295"/>
      <c r="B65" s="319"/>
      <c r="C65" s="374"/>
      <c r="D65" s="416" t="s">
        <v>1026</v>
      </c>
      <c r="E65" s="417"/>
      <c r="F65" s="418"/>
      <c r="G65" s="420"/>
      <c r="H65" s="295"/>
      <c r="I65" s="295"/>
      <c r="J65" s="393"/>
      <c r="K65" s="395"/>
      <c r="L65" s="396"/>
      <c r="M65" s="395" t="s">
        <v>1026</v>
      </c>
      <c r="N65" s="395"/>
      <c r="O65" s="395"/>
      <c r="P65" s="295"/>
      <c r="Q65" s="393"/>
      <c r="R65" s="467"/>
      <c r="S65" s="201">
        <v>1</v>
      </c>
      <c r="T65" s="201">
        <v>1</v>
      </c>
      <c r="U65" s="481"/>
      <c r="V65" s="81">
        <v>1</v>
      </c>
      <c r="W65" s="81">
        <v>1</v>
      </c>
      <c r="X65" s="202"/>
      <c r="Y65" s="81">
        <v>1</v>
      </c>
      <c r="Z65" s="81">
        <v>1</v>
      </c>
      <c r="AA65" s="202"/>
      <c r="AB65" s="81">
        <v>1</v>
      </c>
      <c r="AC65" s="81">
        <v>1</v>
      </c>
      <c r="AD65" s="81">
        <v>1</v>
      </c>
      <c r="AE65" s="81">
        <v>1</v>
      </c>
      <c r="AF65" s="3"/>
      <c r="AG65" s="81">
        <v>1</v>
      </c>
      <c r="AH65" s="81">
        <v>1</v>
      </c>
      <c r="AI65" s="81">
        <v>1</v>
      </c>
      <c r="AJ65" s="81">
        <v>1</v>
      </c>
      <c r="AK65" s="81">
        <v>1</v>
      </c>
      <c r="AL65" s="81">
        <v>1</v>
      </c>
      <c r="AM65" s="81">
        <v>1</v>
      </c>
      <c r="AN65" s="81">
        <v>1</v>
      </c>
      <c r="AO65" s="81">
        <v>1</v>
      </c>
      <c r="AP65" s="3"/>
      <c r="AQ65" s="81">
        <v>1</v>
      </c>
      <c r="AR65" s="81">
        <v>1</v>
      </c>
      <c r="AS65" s="81">
        <v>1</v>
      </c>
      <c r="AT65" s="81">
        <v>1</v>
      </c>
      <c r="AU65" s="81">
        <v>1</v>
      </c>
      <c r="AV65" s="3"/>
      <c r="AW65" s="81">
        <v>1</v>
      </c>
      <c r="AX65" s="81">
        <v>1</v>
      </c>
      <c r="AY65" s="3"/>
      <c r="AZ65" s="81">
        <v>1</v>
      </c>
      <c r="BA65" s="81">
        <v>1</v>
      </c>
      <c r="BB65" s="81">
        <v>1</v>
      </c>
      <c r="BC65" s="81">
        <v>1</v>
      </c>
      <c r="BD65" s="3"/>
      <c r="BE65" s="81">
        <v>1</v>
      </c>
      <c r="BF65" s="81">
        <v>1</v>
      </c>
      <c r="BG65" s="81">
        <v>1</v>
      </c>
      <c r="BH65" s="81">
        <v>1</v>
      </c>
      <c r="BI65" s="81">
        <v>1</v>
      </c>
    </row>
    <row r="66" spans="1:61" x14ac:dyDescent="0.25">
      <c r="A66" s="295"/>
      <c r="B66" s="319"/>
      <c r="C66" s="374"/>
      <c r="D66" s="416" t="s">
        <v>1038</v>
      </c>
      <c r="E66" s="417"/>
      <c r="F66" s="418"/>
      <c r="G66" s="420"/>
      <c r="H66" s="295"/>
      <c r="I66" s="295"/>
      <c r="J66" s="393"/>
      <c r="K66" s="395"/>
      <c r="L66" s="396"/>
      <c r="M66" s="395" t="s">
        <v>1038</v>
      </c>
      <c r="N66" s="395"/>
      <c r="O66" s="395"/>
      <c r="P66" s="295"/>
      <c r="Q66" s="393"/>
      <c r="R66" s="467"/>
      <c r="S66" s="201">
        <v>1</v>
      </c>
      <c r="T66" s="201">
        <v>1</v>
      </c>
      <c r="U66" s="481"/>
      <c r="V66" s="81">
        <v>1</v>
      </c>
      <c r="W66" s="81">
        <v>1</v>
      </c>
      <c r="X66" s="202"/>
      <c r="Y66" s="81">
        <v>1</v>
      </c>
      <c r="Z66" s="81">
        <v>1</v>
      </c>
      <c r="AA66" s="202"/>
      <c r="AB66" s="81">
        <v>1</v>
      </c>
      <c r="AC66" s="81">
        <v>1</v>
      </c>
      <c r="AD66" s="81">
        <v>1</v>
      </c>
      <c r="AE66" s="81">
        <v>1</v>
      </c>
      <c r="AF66" s="3"/>
      <c r="AG66" s="81">
        <v>1</v>
      </c>
      <c r="AH66" s="81">
        <v>1</v>
      </c>
      <c r="AI66" s="81">
        <v>1</v>
      </c>
      <c r="AJ66" s="81">
        <v>1</v>
      </c>
      <c r="AK66" s="81">
        <v>1</v>
      </c>
      <c r="AL66" s="81">
        <v>1</v>
      </c>
      <c r="AM66" s="81">
        <v>1</v>
      </c>
      <c r="AN66" s="81">
        <v>1</v>
      </c>
      <c r="AO66" s="81">
        <v>1</v>
      </c>
      <c r="AP66" s="3"/>
      <c r="AQ66" s="81">
        <v>1</v>
      </c>
      <c r="AR66" s="81">
        <v>1</v>
      </c>
      <c r="AS66" s="81">
        <v>1</v>
      </c>
      <c r="AT66" s="81">
        <v>1</v>
      </c>
      <c r="AU66" s="81">
        <v>1</v>
      </c>
      <c r="AV66" s="3"/>
      <c r="AW66" s="81">
        <v>1</v>
      </c>
      <c r="AX66" s="81">
        <v>1</v>
      </c>
      <c r="AY66" s="3"/>
      <c r="AZ66" s="81">
        <v>1</v>
      </c>
      <c r="BA66" s="81">
        <v>1</v>
      </c>
      <c r="BB66" s="81">
        <v>1</v>
      </c>
      <c r="BC66" s="81">
        <v>1</v>
      </c>
      <c r="BD66" s="3"/>
      <c r="BE66" s="81">
        <v>1</v>
      </c>
      <c r="BF66" s="81">
        <v>1</v>
      </c>
      <c r="BG66" s="81">
        <v>1</v>
      </c>
      <c r="BH66" s="81">
        <v>1</v>
      </c>
      <c r="BI66" s="81">
        <v>1</v>
      </c>
    </row>
    <row r="67" spans="1:61" x14ac:dyDescent="0.25">
      <c r="A67" s="295"/>
      <c r="B67" s="319"/>
      <c r="C67" s="374"/>
      <c r="D67" s="416" t="s">
        <v>1027</v>
      </c>
      <c r="E67" s="417"/>
      <c r="F67" s="418"/>
      <c r="G67" s="420"/>
      <c r="H67" s="295"/>
      <c r="I67" s="295"/>
      <c r="J67" s="393"/>
      <c r="K67" s="395"/>
      <c r="L67" s="396"/>
      <c r="M67" s="395" t="s">
        <v>1027</v>
      </c>
      <c r="N67" s="395"/>
      <c r="O67" s="395"/>
      <c r="P67" s="295"/>
      <c r="Q67" s="393"/>
      <c r="R67" s="467"/>
      <c r="S67" s="201">
        <v>1</v>
      </c>
      <c r="T67" s="201">
        <v>1</v>
      </c>
      <c r="U67" s="481"/>
      <c r="V67" s="81">
        <v>1</v>
      </c>
      <c r="W67" s="81">
        <v>1</v>
      </c>
      <c r="X67" s="202"/>
      <c r="Y67" s="81">
        <v>1</v>
      </c>
      <c r="Z67" s="81">
        <v>1</v>
      </c>
      <c r="AA67" s="202"/>
      <c r="AB67" s="81">
        <v>1</v>
      </c>
      <c r="AC67" s="81">
        <v>1</v>
      </c>
      <c r="AD67" s="81">
        <v>1</v>
      </c>
      <c r="AE67" s="81">
        <v>1</v>
      </c>
      <c r="AF67" s="3"/>
      <c r="AG67" s="81">
        <v>1</v>
      </c>
      <c r="AH67" s="81">
        <v>1</v>
      </c>
      <c r="AI67" s="81">
        <v>1</v>
      </c>
      <c r="AJ67" s="81">
        <v>1</v>
      </c>
      <c r="AK67" s="81">
        <v>1</v>
      </c>
      <c r="AL67" s="81">
        <v>1</v>
      </c>
      <c r="AM67" s="81">
        <v>1</v>
      </c>
      <c r="AN67" s="81">
        <v>1</v>
      </c>
      <c r="AO67" s="81">
        <v>1</v>
      </c>
      <c r="AP67" s="3"/>
      <c r="AQ67" s="81">
        <v>1</v>
      </c>
      <c r="AR67" s="81">
        <v>1</v>
      </c>
      <c r="AS67" s="81">
        <v>1</v>
      </c>
      <c r="AT67" s="81">
        <v>1</v>
      </c>
      <c r="AU67" s="81">
        <v>1</v>
      </c>
      <c r="AV67" s="3"/>
      <c r="AW67" s="81">
        <v>1</v>
      </c>
      <c r="AX67" s="81">
        <v>1</v>
      </c>
      <c r="AY67" s="3"/>
      <c r="AZ67" s="81">
        <v>1</v>
      </c>
      <c r="BA67" s="81">
        <v>1</v>
      </c>
      <c r="BB67" s="81">
        <v>1</v>
      </c>
      <c r="BC67" s="81">
        <v>1</v>
      </c>
      <c r="BD67" s="3"/>
      <c r="BE67" s="81">
        <v>1</v>
      </c>
      <c r="BF67" s="81">
        <v>1</v>
      </c>
      <c r="BG67" s="81">
        <v>1</v>
      </c>
      <c r="BH67" s="81">
        <v>1</v>
      </c>
      <c r="BI67" s="81">
        <v>1</v>
      </c>
    </row>
    <row r="68" spans="1:61" x14ac:dyDescent="0.25">
      <c r="A68" s="295"/>
      <c r="B68" s="319"/>
      <c r="C68" s="374"/>
      <c r="D68" s="416" t="s">
        <v>1028</v>
      </c>
      <c r="E68" s="417"/>
      <c r="F68" s="418"/>
      <c r="G68" s="420"/>
      <c r="H68" s="295"/>
      <c r="I68" s="295"/>
      <c r="J68" s="393"/>
      <c r="K68" s="395"/>
      <c r="L68" s="396"/>
      <c r="M68" s="395" t="s">
        <v>1028</v>
      </c>
      <c r="N68" s="395"/>
      <c r="O68" s="395"/>
      <c r="P68" s="295"/>
      <c r="Q68" s="393"/>
      <c r="R68" s="467"/>
      <c r="S68" s="201">
        <v>1</v>
      </c>
      <c r="T68" s="201">
        <v>1</v>
      </c>
      <c r="U68" s="481"/>
      <c r="V68" s="81">
        <v>1</v>
      </c>
      <c r="W68" s="81">
        <v>1</v>
      </c>
      <c r="X68" s="202"/>
      <c r="Y68" s="81">
        <v>1</v>
      </c>
      <c r="Z68" s="81">
        <v>1</v>
      </c>
      <c r="AA68" s="202"/>
      <c r="AB68" s="81">
        <v>1</v>
      </c>
      <c r="AC68" s="81">
        <v>1</v>
      </c>
      <c r="AD68" s="81">
        <v>1</v>
      </c>
      <c r="AE68" s="81">
        <v>1</v>
      </c>
      <c r="AF68" s="3"/>
      <c r="AG68" s="81">
        <v>1</v>
      </c>
      <c r="AH68" s="81">
        <v>1</v>
      </c>
      <c r="AI68" s="81">
        <v>1</v>
      </c>
      <c r="AJ68" s="81">
        <v>1</v>
      </c>
      <c r="AK68" s="81">
        <v>1</v>
      </c>
      <c r="AL68" s="81">
        <v>1</v>
      </c>
      <c r="AM68" s="81">
        <v>1</v>
      </c>
      <c r="AN68" s="81">
        <v>1</v>
      </c>
      <c r="AO68" s="81">
        <v>1</v>
      </c>
      <c r="AP68" s="3"/>
      <c r="AQ68" s="81">
        <v>1</v>
      </c>
      <c r="AR68" s="81">
        <v>1</v>
      </c>
      <c r="AS68" s="81">
        <v>1</v>
      </c>
      <c r="AT68" s="81">
        <v>1</v>
      </c>
      <c r="AU68" s="81">
        <v>1</v>
      </c>
      <c r="AV68" s="3"/>
      <c r="AW68" s="81">
        <v>1</v>
      </c>
      <c r="AX68" s="81">
        <v>1</v>
      </c>
      <c r="AY68" s="3"/>
      <c r="AZ68" s="81">
        <v>1</v>
      </c>
      <c r="BA68" s="81">
        <v>1</v>
      </c>
      <c r="BB68" s="81">
        <v>1</v>
      </c>
      <c r="BC68" s="81">
        <v>1</v>
      </c>
      <c r="BD68" s="3"/>
      <c r="BE68" s="81">
        <v>1</v>
      </c>
      <c r="BF68" s="81">
        <v>1</v>
      </c>
      <c r="BG68" s="81">
        <v>1</v>
      </c>
      <c r="BH68" s="81">
        <v>1</v>
      </c>
      <c r="BI68" s="81">
        <v>1</v>
      </c>
    </row>
    <row r="69" spans="1:61" x14ac:dyDescent="0.25">
      <c r="A69" s="295"/>
      <c r="B69" s="319"/>
      <c r="C69" s="374"/>
      <c r="D69" s="416" t="s">
        <v>1029</v>
      </c>
      <c r="E69" s="417"/>
      <c r="F69" s="418"/>
      <c r="G69" s="420"/>
      <c r="H69" s="295"/>
      <c r="I69" s="295"/>
      <c r="J69" s="393"/>
      <c r="K69" s="395"/>
      <c r="L69" s="396"/>
      <c r="M69" s="395" t="s">
        <v>1029</v>
      </c>
      <c r="N69" s="395"/>
      <c r="O69" s="395"/>
      <c r="P69" s="295"/>
      <c r="Q69" s="393"/>
      <c r="R69" s="467"/>
      <c r="S69" s="201">
        <v>1</v>
      </c>
      <c r="T69" s="201">
        <v>1</v>
      </c>
      <c r="U69" s="482"/>
      <c r="V69" s="81">
        <v>1</v>
      </c>
      <c r="W69" s="81">
        <v>1</v>
      </c>
      <c r="X69" s="202"/>
      <c r="Y69" s="81">
        <v>1</v>
      </c>
      <c r="Z69" s="81">
        <v>1</v>
      </c>
      <c r="AA69" s="202"/>
      <c r="AB69" s="81">
        <v>1</v>
      </c>
      <c r="AC69" s="81">
        <v>1</v>
      </c>
      <c r="AD69" s="81">
        <v>1</v>
      </c>
      <c r="AE69" s="81">
        <v>1</v>
      </c>
      <c r="AF69" s="3"/>
      <c r="AG69" s="81">
        <v>1</v>
      </c>
      <c r="AH69" s="81">
        <v>1</v>
      </c>
      <c r="AI69" s="81">
        <v>1</v>
      </c>
      <c r="AJ69" s="81">
        <v>1</v>
      </c>
      <c r="AK69" s="81">
        <v>1</v>
      </c>
      <c r="AL69" s="81">
        <v>1</v>
      </c>
      <c r="AM69" s="81">
        <v>1</v>
      </c>
      <c r="AN69" s="81">
        <v>1</v>
      </c>
      <c r="AO69" s="81">
        <v>1</v>
      </c>
      <c r="AP69" s="3"/>
      <c r="AQ69" s="81">
        <v>1</v>
      </c>
      <c r="AR69" s="81">
        <v>1</v>
      </c>
      <c r="AS69" s="81">
        <v>1</v>
      </c>
      <c r="AT69" s="81">
        <v>1</v>
      </c>
      <c r="AU69" s="81">
        <v>1</v>
      </c>
      <c r="AV69" s="3"/>
      <c r="AW69" s="81">
        <v>1</v>
      </c>
      <c r="AX69" s="81">
        <v>1</v>
      </c>
      <c r="AY69" s="3"/>
      <c r="AZ69" s="81">
        <v>1</v>
      </c>
      <c r="BA69" s="81">
        <v>1</v>
      </c>
      <c r="BB69" s="81">
        <v>1</v>
      </c>
      <c r="BC69" s="81">
        <v>1</v>
      </c>
      <c r="BD69" s="3"/>
      <c r="BE69" s="81">
        <v>1</v>
      </c>
      <c r="BF69" s="81">
        <v>1</v>
      </c>
      <c r="BG69" s="81">
        <v>1</v>
      </c>
      <c r="BH69" s="81">
        <v>1</v>
      </c>
      <c r="BI69" s="81">
        <v>1</v>
      </c>
    </row>
    <row r="70" spans="1:61" x14ac:dyDescent="0.25">
      <c r="A70" s="295"/>
      <c r="B70" s="319"/>
      <c r="C70" s="374"/>
      <c r="D70" s="442" t="s">
        <v>1030</v>
      </c>
      <c r="E70" s="443"/>
      <c r="F70" s="444"/>
      <c r="G70" s="420"/>
      <c r="H70" s="295"/>
      <c r="I70" s="295"/>
      <c r="J70" s="393"/>
      <c r="K70" s="395"/>
      <c r="L70" s="396"/>
      <c r="M70" s="435" t="s">
        <v>1030</v>
      </c>
      <c r="N70" s="435"/>
      <c r="O70" s="435"/>
      <c r="P70" s="295"/>
      <c r="Q70" s="393"/>
      <c r="R70" s="467"/>
      <c r="S70" s="90"/>
      <c r="T70" s="35"/>
      <c r="U70" s="77"/>
      <c r="V70" s="67"/>
      <c r="W70" s="67"/>
      <c r="X70" s="77"/>
      <c r="Y70" s="67"/>
      <c r="Z70" s="67"/>
      <c r="AA70" s="77"/>
      <c r="AB70" s="67"/>
      <c r="AC70" s="67"/>
      <c r="AD70" s="67"/>
      <c r="AE70" s="67"/>
      <c r="AF70" s="38"/>
      <c r="AG70" s="67"/>
      <c r="AH70" s="67"/>
      <c r="AI70" s="67"/>
      <c r="AJ70" s="67"/>
      <c r="AK70" s="67"/>
      <c r="AL70" s="67"/>
      <c r="AM70" s="67"/>
      <c r="AN70" s="67"/>
      <c r="AO70" s="67"/>
      <c r="AP70" s="38"/>
      <c r="AQ70" s="67"/>
      <c r="AR70" s="67"/>
      <c r="AS70" s="67"/>
      <c r="AT70" s="67"/>
      <c r="AU70" s="67"/>
      <c r="AV70" s="38"/>
      <c r="AW70" s="67"/>
      <c r="AX70" s="67"/>
      <c r="AY70" s="38"/>
      <c r="AZ70" s="67"/>
      <c r="BA70" s="67"/>
      <c r="BB70" s="67"/>
      <c r="BC70" s="67"/>
      <c r="BD70" s="38"/>
      <c r="BE70" s="67"/>
      <c r="BF70" s="67"/>
      <c r="BG70" s="67"/>
      <c r="BH70" s="67"/>
      <c r="BI70" s="67"/>
    </row>
    <row r="71" spans="1:61" x14ac:dyDescent="0.25">
      <c r="A71" s="295"/>
      <c r="B71" s="319"/>
      <c r="C71" s="374"/>
      <c r="D71" s="416" t="s">
        <v>1031</v>
      </c>
      <c r="E71" s="417"/>
      <c r="F71" s="418"/>
      <c r="G71" s="420"/>
      <c r="H71" s="295"/>
      <c r="I71" s="295"/>
      <c r="J71" s="393"/>
      <c r="K71" s="395"/>
      <c r="L71" s="396"/>
      <c r="M71" s="395" t="s">
        <v>1031</v>
      </c>
      <c r="N71" s="395"/>
      <c r="O71" s="395"/>
      <c r="P71" s="295"/>
      <c r="Q71" s="393"/>
      <c r="R71" s="467"/>
      <c r="S71" s="201">
        <v>1</v>
      </c>
      <c r="T71" s="197">
        <v>1</v>
      </c>
      <c r="U71" s="480"/>
      <c r="V71" s="81">
        <v>1</v>
      </c>
      <c r="W71" s="81">
        <v>1</v>
      </c>
      <c r="X71" s="202"/>
      <c r="Y71" s="81">
        <v>1</v>
      </c>
      <c r="Z71" s="81">
        <v>1</v>
      </c>
      <c r="AA71" s="202"/>
      <c r="AB71" s="81">
        <v>1</v>
      </c>
      <c r="AC71" s="81">
        <v>1</v>
      </c>
      <c r="AD71" s="81">
        <v>1</v>
      </c>
      <c r="AE71" s="81">
        <v>1</v>
      </c>
      <c r="AF71" s="3"/>
      <c r="AG71" s="81">
        <v>1</v>
      </c>
      <c r="AH71" s="81">
        <v>1</v>
      </c>
      <c r="AI71" s="81">
        <v>1</v>
      </c>
      <c r="AJ71" s="81">
        <v>1</v>
      </c>
      <c r="AK71" s="81">
        <v>1</v>
      </c>
      <c r="AL71" s="81">
        <v>1</v>
      </c>
      <c r="AM71" s="81">
        <v>1</v>
      </c>
      <c r="AN71" s="81">
        <v>1</v>
      </c>
      <c r="AO71" s="81">
        <v>1</v>
      </c>
      <c r="AP71" s="3"/>
      <c r="AQ71" s="81">
        <v>1</v>
      </c>
      <c r="AR71" s="81">
        <v>1</v>
      </c>
      <c r="AS71" s="81">
        <v>1</v>
      </c>
      <c r="AT71" s="81">
        <v>1</v>
      </c>
      <c r="AU71" s="81">
        <v>1</v>
      </c>
      <c r="AV71" s="3"/>
      <c r="AW71" s="81">
        <v>1</v>
      </c>
      <c r="AX71" s="81">
        <v>1</v>
      </c>
      <c r="AY71" s="3"/>
      <c r="AZ71" s="81">
        <v>1</v>
      </c>
      <c r="BA71" s="81">
        <v>1</v>
      </c>
      <c r="BB71" s="81">
        <v>1</v>
      </c>
      <c r="BC71" s="81">
        <v>1</v>
      </c>
      <c r="BD71" s="3"/>
      <c r="BE71" s="81">
        <v>1</v>
      </c>
      <c r="BF71" s="81">
        <v>1</v>
      </c>
      <c r="BG71" s="81">
        <v>1</v>
      </c>
      <c r="BH71" s="81">
        <v>1</v>
      </c>
      <c r="BI71" s="81">
        <v>1</v>
      </c>
    </row>
    <row r="72" spans="1:61" x14ac:dyDescent="0.25">
      <c r="A72" s="295"/>
      <c r="B72" s="319"/>
      <c r="C72" s="374"/>
      <c r="D72" s="416" t="s">
        <v>1032</v>
      </c>
      <c r="E72" s="417"/>
      <c r="F72" s="418"/>
      <c r="G72" s="420"/>
      <c r="H72" s="295"/>
      <c r="I72" s="295"/>
      <c r="J72" s="393"/>
      <c r="K72" s="395"/>
      <c r="L72" s="396"/>
      <c r="M72" s="395" t="s">
        <v>1032</v>
      </c>
      <c r="N72" s="395"/>
      <c r="O72" s="395"/>
      <c r="P72" s="295"/>
      <c r="Q72" s="393"/>
      <c r="R72" s="467"/>
      <c r="S72" s="201">
        <v>1</v>
      </c>
      <c r="T72" s="197">
        <v>1</v>
      </c>
      <c r="U72" s="481"/>
      <c r="V72" s="81">
        <v>1</v>
      </c>
      <c r="W72" s="81">
        <v>1</v>
      </c>
      <c r="X72" s="202"/>
      <c r="Y72" s="81">
        <v>1</v>
      </c>
      <c r="Z72" s="81">
        <v>1</v>
      </c>
      <c r="AA72" s="202"/>
      <c r="AB72" s="81">
        <v>1</v>
      </c>
      <c r="AC72" s="81">
        <v>1</v>
      </c>
      <c r="AD72" s="81">
        <v>1</v>
      </c>
      <c r="AE72" s="81">
        <v>1</v>
      </c>
      <c r="AF72" s="3"/>
      <c r="AG72" s="81">
        <v>1</v>
      </c>
      <c r="AH72" s="81">
        <v>1</v>
      </c>
      <c r="AI72" s="81">
        <v>1</v>
      </c>
      <c r="AJ72" s="81">
        <v>1</v>
      </c>
      <c r="AK72" s="81">
        <v>1</v>
      </c>
      <c r="AL72" s="81">
        <v>1</v>
      </c>
      <c r="AM72" s="81">
        <v>1</v>
      </c>
      <c r="AN72" s="81">
        <v>1</v>
      </c>
      <c r="AO72" s="81">
        <v>1</v>
      </c>
      <c r="AP72" s="3"/>
      <c r="AQ72" s="81">
        <v>1</v>
      </c>
      <c r="AR72" s="81">
        <v>1</v>
      </c>
      <c r="AS72" s="81">
        <v>1</v>
      </c>
      <c r="AT72" s="81">
        <v>1</v>
      </c>
      <c r="AU72" s="81">
        <v>1</v>
      </c>
      <c r="AV72" s="3"/>
      <c r="AW72" s="81">
        <v>0</v>
      </c>
      <c r="AX72" s="81">
        <v>0</v>
      </c>
      <c r="AY72" s="3"/>
      <c r="AZ72" s="81">
        <v>1</v>
      </c>
      <c r="BA72" s="81">
        <v>1</v>
      </c>
      <c r="BB72" s="81">
        <v>1</v>
      </c>
      <c r="BC72" s="81">
        <v>1</v>
      </c>
      <c r="BD72" s="3"/>
      <c r="BE72" s="81">
        <v>1</v>
      </c>
      <c r="BF72" s="81">
        <v>1</v>
      </c>
      <c r="BG72" s="81">
        <v>1</v>
      </c>
      <c r="BH72" s="81">
        <v>1</v>
      </c>
      <c r="BI72" s="81">
        <v>1</v>
      </c>
    </row>
    <row r="73" spans="1:61" x14ac:dyDescent="0.25">
      <c r="A73" s="295"/>
      <c r="B73" s="319"/>
      <c r="C73" s="374"/>
      <c r="D73" s="416" t="s">
        <v>1033</v>
      </c>
      <c r="E73" s="417"/>
      <c r="F73" s="418"/>
      <c r="G73" s="420"/>
      <c r="H73" s="295"/>
      <c r="I73" s="295"/>
      <c r="J73" s="393"/>
      <c r="K73" s="395"/>
      <c r="L73" s="396"/>
      <c r="M73" s="395" t="s">
        <v>1033</v>
      </c>
      <c r="N73" s="395"/>
      <c r="O73" s="395"/>
      <c r="P73" s="295"/>
      <c r="Q73" s="393"/>
      <c r="R73" s="467"/>
      <c r="S73" s="201">
        <v>1</v>
      </c>
      <c r="T73" s="197">
        <v>1</v>
      </c>
      <c r="U73" s="481"/>
      <c r="V73" s="81">
        <v>1</v>
      </c>
      <c r="W73" s="81">
        <v>1</v>
      </c>
      <c r="X73" s="202"/>
      <c r="Y73" s="81">
        <v>1</v>
      </c>
      <c r="Z73" s="81">
        <v>1</v>
      </c>
      <c r="AA73" s="202"/>
      <c r="AB73" s="81">
        <v>1</v>
      </c>
      <c r="AC73" s="81">
        <v>1</v>
      </c>
      <c r="AD73" s="81">
        <v>1</v>
      </c>
      <c r="AE73" s="81">
        <v>1</v>
      </c>
      <c r="AF73" s="3"/>
      <c r="AG73" s="81">
        <v>1</v>
      </c>
      <c r="AH73" s="81">
        <v>1</v>
      </c>
      <c r="AI73" s="81">
        <v>1</v>
      </c>
      <c r="AJ73" s="81">
        <v>1</v>
      </c>
      <c r="AK73" s="81">
        <v>1</v>
      </c>
      <c r="AL73" s="81">
        <v>1</v>
      </c>
      <c r="AM73" s="81">
        <v>1</v>
      </c>
      <c r="AN73" s="81">
        <v>1</v>
      </c>
      <c r="AO73" s="81">
        <v>1</v>
      </c>
      <c r="AP73" s="3"/>
      <c r="AQ73" s="81">
        <v>1</v>
      </c>
      <c r="AR73" s="81">
        <v>1</v>
      </c>
      <c r="AS73" s="81">
        <v>1</v>
      </c>
      <c r="AT73" s="81">
        <v>1</v>
      </c>
      <c r="AU73" s="81">
        <v>1</v>
      </c>
      <c r="AV73" s="3"/>
      <c r="AW73" s="81">
        <v>0</v>
      </c>
      <c r="AX73" s="81">
        <v>0</v>
      </c>
      <c r="AY73" s="3"/>
      <c r="AZ73" s="81">
        <v>1</v>
      </c>
      <c r="BA73" s="81">
        <v>1</v>
      </c>
      <c r="BB73" s="81">
        <v>1</v>
      </c>
      <c r="BC73" s="81">
        <v>1</v>
      </c>
      <c r="BD73" s="3"/>
      <c r="BE73" s="81">
        <v>1</v>
      </c>
      <c r="BF73" s="81">
        <v>1</v>
      </c>
      <c r="BG73" s="81">
        <v>1</v>
      </c>
      <c r="BH73" s="81">
        <v>1</v>
      </c>
      <c r="BI73" s="81">
        <v>1</v>
      </c>
    </row>
    <row r="74" spans="1:61" x14ac:dyDescent="0.25">
      <c r="A74" s="295"/>
      <c r="B74" s="319"/>
      <c r="C74" s="374"/>
      <c r="D74" s="416" t="s">
        <v>1034</v>
      </c>
      <c r="E74" s="417"/>
      <c r="F74" s="418"/>
      <c r="G74" s="420"/>
      <c r="H74" s="295"/>
      <c r="I74" s="295"/>
      <c r="J74" s="393"/>
      <c r="K74" s="395"/>
      <c r="L74" s="396"/>
      <c r="M74" s="395" t="s">
        <v>1034</v>
      </c>
      <c r="N74" s="395"/>
      <c r="O74" s="395"/>
      <c r="P74" s="295"/>
      <c r="Q74" s="393"/>
      <c r="R74" s="467"/>
      <c r="S74" s="201">
        <v>1</v>
      </c>
      <c r="T74" s="197">
        <v>1</v>
      </c>
      <c r="U74" s="482"/>
      <c r="V74" s="81">
        <v>1</v>
      </c>
      <c r="W74" s="81">
        <v>1</v>
      </c>
      <c r="X74" s="202"/>
      <c r="Y74" s="81">
        <v>1</v>
      </c>
      <c r="Z74" s="81">
        <v>1</v>
      </c>
      <c r="AA74" s="202"/>
      <c r="AB74" s="81">
        <v>1</v>
      </c>
      <c r="AC74" s="81">
        <v>1</v>
      </c>
      <c r="AD74" s="81">
        <v>1</v>
      </c>
      <c r="AE74" s="81">
        <v>1</v>
      </c>
      <c r="AF74" s="3"/>
      <c r="AG74" s="81">
        <v>1</v>
      </c>
      <c r="AH74" s="81">
        <v>1</v>
      </c>
      <c r="AI74" s="81">
        <v>1</v>
      </c>
      <c r="AJ74" s="81">
        <v>1</v>
      </c>
      <c r="AK74" s="81">
        <v>1</v>
      </c>
      <c r="AL74" s="81">
        <v>1</v>
      </c>
      <c r="AM74" s="81">
        <v>1</v>
      </c>
      <c r="AN74" s="81">
        <v>1</v>
      </c>
      <c r="AO74" s="81">
        <v>1</v>
      </c>
      <c r="AP74" s="3"/>
      <c r="AQ74" s="81">
        <v>1</v>
      </c>
      <c r="AR74" s="81">
        <v>1</v>
      </c>
      <c r="AS74" s="81">
        <v>1</v>
      </c>
      <c r="AT74" s="81">
        <v>1</v>
      </c>
      <c r="AU74" s="81">
        <v>1</v>
      </c>
      <c r="AV74" s="3"/>
      <c r="AW74" s="81">
        <v>1</v>
      </c>
      <c r="AX74" s="81">
        <v>1</v>
      </c>
      <c r="AY74" s="3"/>
      <c r="AZ74" s="81">
        <v>1</v>
      </c>
      <c r="BA74" s="81">
        <v>1</v>
      </c>
      <c r="BB74" s="81">
        <v>1</v>
      </c>
      <c r="BC74" s="81">
        <v>1</v>
      </c>
      <c r="BD74" s="3"/>
      <c r="BE74" s="81">
        <v>1</v>
      </c>
      <c r="BF74" s="81">
        <v>1</v>
      </c>
      <c r="BG74" s="81">
        <v>1</v>
      </c>
      <c r="BH74" s="81">
        <v>1</v>
      </c>
      <c r="BI74" s="81">
        <v>1</v>
      </c>
    </row>
    <row r="75" spans="1:61" s="23" customFormat="1" x14ac:dyDescent="0.25">
      <c r="A75" s="295"/>
      <c r="B75" s="319"/>
      <c r="C75" s="373"/>
      <c r="D75" s="335" t="s">
        <v>53</v>
      </c>
      <c r="E75" s="307"/>
      <c r="F75" s="47" t="s">
        <v>1041</v>
      </c>
      <c r="G75" s="420"/>
      <c r="H75" s="295"/>
      <c r="I75" s="295"/>
      <c r="J75" s="393"/>
      <c r="K75" s="395"/>
      <c r="L75" s="396"/>
      <c r="M75" s="394" t="s">
        <v>53</v>
      </c>
      <c r="N75" s="394"/>
      <c r="O75" s="14" t="s">
        <v>1041</v>
      </c>
      <c r="P75" s="295"/>
      <c r="Q75" s="393"/>
      <c r="R75" s="467"/>
      <c r="S75" s="198">
        <f>SUM(S13:S37,S39:S69,S71:S74)</f>
        <v>55</v>
      </c>
      <c r="T75" s="206">
        <f>SUM(T13:T37,T39:T69,T71:T74)</f>
        <v>55</v>
      </c>
      <c r="U75" s="3">
        <f>AVERAGE(S75:T75)</f>
        <v>55</v>
      </c>
      <c r="V75" s="81"/>
      <c r="W75" s="81"/>
      <c r="X75" s="3"/>
      <c r="Y75" s="81"/>
      <c r="Z75" s="81"/>
      <c r="AA75" s="3"/>
      <c r="AB75" s="81"/>
      <c r="AC75" s="81"/>
      <c r="AD75" s="81"/>
      <c r="AE75" s="81"/>
      <c r="AF75" s="3"/>
      <c r="AG75" s="81"/>
      <c r="AH75" s="81"/>
      <c r="AI75" s="81"/>
      <c r="AJ75" s="81"/>
      <c r="AK75" s="81"/>
      <c r="AL75" s="81"/>
      <c r="AM75" s="81"/>
      <c r="AN75" s="81"/>
      <c r="AO75" s="81"/>
      <c r="AP75" s="3"/>
      <c r="AQ75" s="81"/>
      <c r="AR75" s="81"/>
      <c r="AS75" s="81"/>
      <c r="AT75" s="81"/>
      <c r="AU75" s="81"/>
      <c r="AV75" s="3"/>
      <c r="AW75" s="81"/>
      <c r="AX75" s="81"/>
      <c r="AY75" s="3"/>
      <c r="AZ75" s="81"/>
      <c r="BA75" s="81"/>
      <c r="BB75" s="81"/>
      <c r="BC75" s="81"/>
      <c r="BD75" s="3"/>
      <c r="BE75" s="81"/>
      <c r="BF75" s="81"/>
      <c r="BG75" s="81"/>
      <c r="BH75" s="81"/>
      <c r="BI75" s="81"/>
    </row>
    <row r="76" spans="1:61" s="23" customFormat="1" x14ac:dyDescent="0.25">
      <c r="A76" s="295"/>
      <c r="B76" s="319"/>
      <c r="C76" s="373"/>
      <c r="D76" s="394" t="s">
        <v>1047</v>
      </c>
      <c r="E76" s="394"/>
      <c r="F76" s="394"/>
      <c r="G76" s="420"/>
      <c r="H76" s="295"/>
      <c r="I76" s="295"/>
      <c r="J76" s="393"/>
      <c r="K76" s="395"/>
      <c r="L76" s="396"/>
      <c r="M76" s="394" t="s">
        <v>1047</v>
      </c>
      <c r="N76" s="394"/>
      <c r="O76" s="394"/>
      <c r="P76" s="295"/>
      <c r="Q76" s="393"/>
      <c r="R76" s="467"/>
      <c r="S76" s="88"/>
      <c r="T76" s="36"/>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row>
    <row r="77" spans="1:61" s="23" customFormat="1" x14ac:dyDescent="0.25">
      <c r="A77" s="295"/>
      <c r="B77" s="319"/>
      <c r="C77" s="373"/>
      <c r="D77" s="395" t="s">
        <v>1110</v>
      </c>
      <c r="E77" s="395"/>
      <c r="F77" s="75" t="s">
        <v>1043</v>
      </c>
      <c r="G77" s="420"/>
      <c r="H77" s="295"/>
      <c r="I77" s="295"/>
      <c r="J77" s="393"/>
      <c r="K77" s="395"/>
      <c r="L77" s="396"/>
      <c r="M77" s="395" t="s">
        <v>1110</v>
      </c>
      <c r="N77" s="395"/>
      <c r="O77" s="75" t="s">
        <v>1043</v>
      </c>
      <c r="P77" s="295"/>
      <c r="Q77" s="393"/>
      <c r="R77" s="467"/>
      <c r="S77" s="199">
        <v>10</v>
      </c>
      <c r="T77" s="199">
        <v>10</v>
      </c>
      <c r="U77" s="480"/>
      <c r="V77" s="3">
        <v>10</v>
      </c>
      <c r="W77" s="3">
        <v>10</v>
      </c>
      <c r="X77" s="3"/>
      <c r="Y77" s="3">
        <v>10</v>
      </c>
      <c r="Z77" s="3">
        <v>10</v>
      </c>
      <c r="AA77" s="3"/>
      <c r="AB77" s="3">
        <v>10</v>
      </c>
      <c r="AC77" s="3">
        <v>10</v>
      </c>
      <c r="AD77" s="3">
        <v>10</v>
      </c>
      <c r="AE77" s="3">
        <v>10</v>
      </c>
      <c r="AF77" s="3"/>
      <c r="AG77" s="3">
        <v>10</v>
      </c>
      <c r="AH77" s="3">
        <v>10</v>
      </c>
      <c r="AI77" s="3">
        <v>10</v>
      </c>
      <c r="AJ77" s="3">
        <v>10</v>
      </c>
      <c r="AK77" s="3">
        <v>10</v>
      </c>
      <c r="AL77" s="3">
        <v>10</v>
      </c>
      <c r="AM77" s="3">
        <v>10</v>
      </c>
      <c r="AN77" s="3">
        <v>10</v>
      </c>
      <c r="AO77" s="3">
        <v>10</v>
      </c>
      <c r="AP77" s="3"/>
      <c r="AQ77" s="3">
        <v>10</v>
      </c>
      <c r="AR77" s="3">
        <v>10</v>
      </c>
      <c r="AS77" s="3">
        <v>10</v>
      </c>
      <c r="AT77" s="3">
        <v>10</v>
      </c>
      <c r="AU77" s="3">
        <v>10</v>
      </c>
      <c r="AV77" s="3"/>
      <c r="AW77" s="3">
        <v>10</v>
      </c>
      <c r="AX77" s="3">
        <v>10</v>
      </c>
      <c r="AY77" s="3"/>
      <c r="AZ77" s="3">
        <v>10</v>
      </c>
      <c r="BA77" s="3">
        <v>10</v>
      </c>
      <c r="BB77" s="3">
        <v>10</v>
      </c>
      <c r="BC77" s="3">
        <v>10</v>
      </c>
      <c r="BD77" s="3"/>
      <c r="BE77" s="3">
        <v>10</v>
      </c>
      <c r="BF77" s="3">
        <v>10</v>
      </c>
      <c r="BG77" s="3">
        <v>10</v>
      </c>
      <c r="BH77" s="3">
        <v>10</v>
      </c>
      <c r="BI77" s="3">
        <v>10</v>
      </c>
    </row>
    <row r="78" spans="1:61" s="23" customFormat="1" x14ac:dyDescent="0.25">
      <c r="A78" s="295"/>
      <c r="B78" s="319"/>
      <c r="C78" s="373"/>
      <c r="D78" s="395" t="s">
        <v>1111</v>
      </c>
      <c r="E78" s="395"/>
      <c r="F78" s="75" t="s">
        <v>1043</v>
      </c>
      <c r="G78" s="420"/>
      <c r="H78" s="295"/>
      <c r="I78" s="295"/>
      <c r="J78" s="393"/>
      <c r="K78" s="395"/>
      <c r="L78" s="396"/>
      <c r="M78" s="395" t="s">
        <v>1111</v>
      </c>
      <c r="N78" s="395"/>
      <c r="O78" s="75" t="s">
        <v>1043</v>
      </c>
      <c r="P78" s="295"/>
      <c r="Q78" s="393"/>
      <c r="R78" s="467"/>
      <c r="S78" s="199">
        <v>10</v>
      </c>
      <c r="T78" s="199">
        <v>10</v>
      </c>
      <c r="U78" s="481"/>
      <c r="V78" s="3">
        <v>10</v>
      </c>
      <c r="W78" s="3">
        <v>10</v>
      </c>
      <c r="X78" s="3"/>
      <c r="Y78" s="3">
        <v>10</v>
      </c>
      <c r="Z78" s="3">
        <v>10</v>
      </c>
      <c r="AA78" s="3"/>
      <c r="AB78" s="3">
        <v>10</v>
      </c>
      <c r="AC78" s="3">
        <v>10</v>
      </c>
      <c r="AD78" s="3">
        <v>10</v>
      </c>
      <c r="AE78" s="3">
        <v>10</v>
      </c>
      <c r="AF78" s="3"/>
      <c r="AG78" s="3">
        <v>10</v>
      </c>
      <c r="AH78" s="3">
        <v>10</v>
      </c>
      <c r="AI78" s="3">
        <v>10</v>
      </c>
      <c r="AJ78" s="3">
        <v>10</v>
      </c>
      <c r="AK78" s="3">
        <v>10</v>
      </c>
      <c r="AL78" s="3">
        <v>10</v>
      </c>
      <c r="AM78" s="3">
        <v>10</v>
      </c>
      <c r="AN78" s="3">
        <v>10</v>
      </c>
      <c r="AO78" s="3">
        <v>10</v>
      </c>
      <c r="AP78" s="3"/>
      <c r="AQ78" s="3">
        <v>10</v>
      </c>
      <c r="AR78" s="3">
        <v>10</v>
      </c>
      <c r="AS78" s="3">
        <v>10</v>
      </c>
      <c r="AT78" s="3">
        <v>10</v>
      </c>
      <c r="AU78" s="3">
        <v>10</v>
      </c>
      <c r="AV78" s="3"/>
      <c r="AW78" s="3">
        <v>10</v>
      </c>
      <c r="AX78" s="3">
        <v>10</v>
      </c>
      <c r="AY78" s="3"/>
      <c r="AZ78" s="3">
        <v>10</v>
      </c>
      <c r="BA78" s="3">
        <v>10</v>
      </c>
      <c r="BB78" s="3">
        <v>10</v>
      </c>
      <c r="BC78" s="3">
        <v>10</v>
      </c>
      <c r="BD78" s="3"/>
      <c r="BE78" s="3">
        <v>10</v>
      </c>
      <c r="BF78" s="3">
        <v>10</v>
      </c>
      <c r="BG78" s="3">
        <v>10</v>
      </c>
      <c r="BH78" s="3">
        <v>10</v>
      </c>
      <c r="BI78" s="3">
        <v>10</v>
      </c>
    </row>
    <row r="79" spans="1:61" s="23" customFormat="1" x14ac:dyDescent="0.25">
      <c r="A79" s="295"/>
      <c r="B79" s="319"/>
      <c r="C79" s="373"/>
      <c r="D79" s="416" t="s">
        <v>1048</v>
      </c>
      <c r="E79" s="418"/>
      <c r="F79" s="75" t="s">
        <v>1043</v>
      </c>
      <c r="G79" s="420"/>
      <c r="H79" s="295"/>
      <c r="I79" s="295"/>
      <c r="J79" s="393"/>
      <c r="K79" s="395"/>
      <c r="L79" s="396"/>
      <c r="M79" s="395" t="s">
        <v>1048</v>
      </c>
      <c r="N79" s="395"/>
      <c r="O79" s="75" t="s">
        <v>1043</v>
      </c>
      <c r="P79" s="295"/>
      <c r="Q79" s="393"/>
      <c r="R79" s="467"/>
      <c r="S79" s="199">
        <v>10</v>
      </c>
      <c r="T79" s="199">
        <v>10</v>
      </c>
      <c r="U79" s="481"/>
      <c r="V79" s="3">
        <v>10</v>
      </c>
      <c r="W79" s="3">
        <v>10</v>
      </c>
      <c r="X79" s="3"/>
      <c r="Y79" s="3">
        <v>10</v>
      </c>
      <c r="Z79" s="3">
        <v>10</v>
      </c>
      <c r="AA79" s="3"/>
      <c r="AB79" s="3">
        <v>10</v>
      </c>
      <c r="AC79" s="3">
        <v>10</v>
      </c>
      <c r="AD79" s="3">
        <v>10</v>
      </c>
      <c r="AE79" s="3">
        <v>10</v>
      </c>
      <c r="AF79" s="3"/>
      <c r="AG79" s="3">
        <v>10</v>
      </c>
      <c r="AH79" s="3">
        <v>10</v>
      </c>
      <c r="AI79" s="3">
        <v>10</v>
      </c>
      <c r="AJ79" s="3">
        <v>10</v>
      </c>
      <c r="AK79" s="3">
        <v>10</v>
      </c>
      <c r="AL79" s="3">
        <v>10</v>
      </c>
      <c r="AM79" s="3">
        <v>10</v>
      </c>
      <c r="AN79" s="3">
        <v>10</v>
      </c>
      <c r="AO79" s="3">
        <v>10</v>
      </c>
      <c r="AP79" s="3"/>
      <c r="AQ79" s="3">
        <v>10</v>
      </c>
      <c r="AR79" s="3">
        <v>10</v>
      </c>
      <c r="AS79" s="3">
        <v>10</v>
      </c>
      <c r="AT79" s="3">
        <v>10</v>
      </c>
      <c r="AU79" s="3">
        <v>10</v>
      </c>
      <c r="AV79" s="3"/>
      <c r="AW79" s="3">
        <v>10</v>
      </c>
      <c r="AX79" s="3">
        <v>10</v>
      </c>
      <c r="AY79" s="3"/>
      <c r="AZ79" s="3">
        <v>10</v>
      </c>
      <c r="BA79" s="3">
        <v>10</v>
      </c>
      <c r="BB79" s="3">
        <v>10</v>
      </c>
      <c r="BC79" s="3">
        <v>10</v>
      </c>
      <c r="BD79" s="3"/>
      <c r="BE79" s="3">
        <v>10</v>
      </c>
      <c r="BF79" s="3">
        <v>10</v>
      </c>
      <c r="BG79" s="3">
        <v>10</v>
      </c>
      <c r="BH79" s="3">
        <v>10</v>
      </c>
      <c r="BI79" s="3">
        <v>10</v>
      </c>
    </row>
    <row r="80" spans="1:61" s="23" customFormat="1" x14ac:dyDescent="0.25">
      <c r="A80" s="295"/>
      <c r="B80" s="319"/>
      <c r="C80" s="373"/>
      <c r="D80" s="416" t="s">
        <v>1049</v>
      </c>
      <c r="E80" s="418"/>
      <c r="F80" s="75" t="s">
        <v>1043</v>
      </c>
      <c r="G80" s="420"/>
      <c r="H80" s="295"/>
      <c r="I80" s="295"/>
      <c r="J80" s="393"/>
      <c r="K80" s="395"/>
      <c r="L80" s="396"/>
      <c r="M80" s="395" t="s">
        <v>1049</v>
      </c>
      <c r="N80" s="395"/>
      <c r="O80" s="75" t="s">
        <v>1043</v>
      </c>
      <c r="P80" s="295"/>
      <c r="Q80" s="393"/>
      <c r="R80" s="467"/>
      <c r="S80" s="199">
        <v>10</v>
      </c>
      <c r="T80" s="199">
        <v>10</v>
      </c>
      <c r="U80" s="482"/>
      <c r="V80" s="3">
        <v>10</v>
      </c>
      <c r="W80" s="3">
        <v>10</v>
      </c>
      <c r="X80" s="3"/>
      <c r="Y80" s="3">
        <v>10</v>
      </c>
      <c r="Z80" s="3">
        <v>10</v>
      </c>
      <c r="AA80" s="3"/>
      <c r="AB80" s="3">
        <v>10</v>
      </c>
      <c r="AC80" s="3">
        <v>10</v>
      </c>
      <c r="AD80" s="3">
        <v>10</v>
      </c>
      <c r="AE80" s="3">
        <v>10</v>
      </c>
      <c r="AF80" s="3"/>
      <c r="AG80" s="3">
        <v>10</v>
      </c>
      <c r="AH80" s="3">
        <v>10</v>
      </c>
      <c r="AI80" s="3">
        <v>10</v>
      </c>
      <c r="AJ80" s="3">
        <v>10</v>
      </c>
      <c r="AK80" s="3">
        <v>10</v>
      </c>
      <c r="AL80" s="3">
        <v>10</v>
      </c>
      <c r="AM80" s="3">
        <v>10</v>
      </c>
      <c r="AN80" s="3">
        <v>10</v>
      </c>
      <c r="AO80" s="3">
        <v>10</v>
      </c>
      <c r="AP80" s="3"/>
      <c r="AQ80" s="3">
        <v>10</v>
      </c>
      <c r="AR80" s="3">
        <v>10</v>
      </c>
      <c r="AS80" s="3">
        <v>10</v>
      </c>
      <c r="AT80" s="3">
        <v>10</v>
      </c>
      <c r="AU80" s="3">
        <v>10</v>
      </c>
      <c r="AV80" s="3"/>
      <c r="AW80" s="3">
        <v>10</v>
      </c>
      <c r="AX80" s="3">
        <v>10</v>
      </c>
      <c r="AY80" s="3"/>
      <c r="AZ80" s="3">
        <v>10</v>
      </c>
      <c r="BA80" s="3">
        <v>10</v>
      </c>
      <c r="BB80" s="3">
        <v>10</v>
      </c>
      <c r="BC80" s="3">
        <v>10</v>
      </c>
      <c r="BD80" s="3"/>
      <c r="BE80" s="3">
        <v>10</v>
      </c>
      <c r="BF80" s="3">
        <v>10</v>
      </c>
      <c r="BG80" s="3">
        <v>10</v>
      </c>
      <c r="BH80" s="3">
        <v>10</v>
      </c>
      <c r="BI80" s="3">
        <v>10</v>
      </c>
    </row>
    <row r="81" spans="1:61" s="23" customFormat="1" x14ac:dyDescent="0.25">
      <c r="A81" s="295"/>
      <c r="B81" s="319"/>
      <c r="C81" s="373"/>
      <c r="D81" s="335" t="s">
        <v>53</v>
      </c>
      <c r="E81" s="307"/>
      <c r="F81" s="14" t="s">
        <v>1042</v>
      </c>
      <c r="G81" s="420"/>
      <c r="H81" s="295"/>
      <c r="I81" s="295"/>
      <c r="J81" s="393"/>
      <c r="K81" s="395"/>
      <c r="L81" s="396"/>
      <c r="M81" s="335" t="s">
        <v>53</v>
      </c>
      <c r="N81" s="307"/>
      <c r="O81" s="14" t="s">
        <v>1042</v>
      </c>
      <c r="P81" s="295"/>
      <c r="Q81" s="393"/>
      <c r="R81" s="467"/>
      <c r="S81" s="69">
        <f>SUM(S77:S80)</f>
        <v>40</v>
      </c>
      <c r="T81" s="4">
        <f>SUM(T77:T80)</f>
        <v>40</v>
      </c>
      <c r="U81" s="3">
        <f>AVERAGE(S81:T81)</f>
        <v>40</v>
      </c>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s="23" customFormat="1" x14ac:dyDescent="0.25">
      <c r="A82" s="295"/>
      <c r="B82" s="319"/>
      <c r="C82" s="373"/>
      <c r="D82" s="335" t="s">
        <v>1050</v>
      </c>
      <c r="E82" s="336"/>
      <c r="F82" s="307"/>
      <c r="G82" s="420"/>
      <c r="H82" s="294"/>
      <c r="I82" s="294"/>
      <c r="J82" s="393"/>
      <c r="K82" s="395"/>
      <c r="L82" s="396"/>
      <c r="M82" s="394" t="s">
        <v>1117</v>
      </c>
      <c r="N82" s="394"/>
      <c r="O82" s="394"/>
      <c r="P82" s="295"/>
      <c r="Q82" s="393"/>
      <c r="R82" s="468"/>
      <c r="S82" s="69">
        <f>S75+S81</f>
        <v>95</v>
      </c>
      <c r="T82" s="4">
        <f>T75+T81</f>
        <v>95</v>
      </c>
      <c r="U82" s="3">
        <f>AVERAGE(S82:T82)</f>
        <v>95</v>
      </c>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x14ac:dyDescent="0.25">
      <c r="A83" s="295"/>
      <c r="B83" s="319"/>
      <c r="C83" s="373"/>
      <c r="D83" s="395" t="s">
        <v>1144</v>
      </c>
      <c r="E83" s="437" t="s">
        <v>1155</v>
      </c>
      <c r="F83" s="293" t="s">
        <v>1040</v>
      </c>
      <c r="G83" s="420"/>
      <c r="H83" s="293" t="s">
        <v>362</v>
      </c>
      <c r="I83" s="293"/>
      <c r="J83" s="393"/>
      <c r="K83" s="395"/>
      <c r="L83" s="396"/>
      <c r="M83" s="395" t="s">
        <v>1144</v>
      </c>
      <c r="N83" s="430" t="s">
        <v>1156</v>
      </c>
      <c r="O83" s="293" t="s">
        <v>1040</v>
      </c>
      <c r="P83" s="295"/>
      <c r="Q83" s="393" t="s">
        <v>362</v>
      </c>
      <c r="R83" s="293"/>
      <c r="S83" s="89"/>
      <c r="T83" s="33"/>
      <c r="U83" s="38"/>
      <c r="V83" s="66"/>
      <c r="W83" s="66"/>
      <c r="X83" s="38"/>
      <c r="Y83" s="66"/>
      <c r="Z83" s="66"/>
      <c r="AA83" s="38"/>
      <c r="AB83" s="66"/>
      <c r="AC83" s="66"/>
      <c r="AD83" s="66"/>
      <c r="AE83" s="66"/>
      <c r="AF83" s="38"/>
      <c r="AG83" s="66"/>
      <c r="AH83" s="66"/>
      <c r="AI83" s="66"/>
      <c r="AJ83" s="66"/>
      <c r="AK83" s="66"/>
      <c r="AL83" s="66"/>
      <c r="AM83" s="66"/>
      <c r="AN83" s="66"/>
      <c r="AO83" s="66"/>
      <c r="AP83" s="38"/>
      <c r="AQ83" s="66"/>
      <c r="AR83" s="66"/>
      <c r="AS83" s="66"/>
      <c r="AT83" s="66"/>
      <c r="AU83" s="66"/>
      <c r="AV83" s="38"/>
      <c r="AW83" s="66"/>
      <c r="AX83" s="66"/>
      <c r="AY83" s="38"/>
      <c r="AZ83" s="66"/>
      <c r="BA83" s="66"/>
      <c r="BB83" s="66"/>
      <c r="BC83" s="66"/>
      <c r="BD83" s="38"/>
      <c r="BE83" s="66"/>
      <c r="BF83" s="66"/>
      <c r="BG83" s="66"/>
      <c r="BH83" s="66"/>
      <c r="BI83" s="66"/>
    </row>
    <row r="84" spans="1:61" ht="33" customHeight="1" x14ac:dyDescent="0.25">
      <c r="A84" s="295"/>
      <c r="B84" s="319"/>
      <c r="C84" s="373"/>
      <c r="D84" s="395"/>
      <c r="E84" s="438"/>
      <c r="F84" s="294"/>
      <c r="G84" s="420"/>
      <c r="H84" s="295"/>
      <c r="I84" s="295"/>
      <c r="J84" s="393"/>
      <c r="K84" s="395"/>
      <c r="L84" s="396"/>
      <c r="M84" s="395"/>
      <c r="N84" s="430"/>
      <c r="O84" s="294"/>
      <c r="P84" s="295"/>
      <c r="Q84" s="393"/>
      <c r="R84" s="295"/>
      <c r="S84" s="89"/>
      <c r="T84" s="33"/>
      <c r="U84" s="38"/>
      <c r="V84" s="66"/>
      <c r="W84" s="66"/>
      <c r="X84" s="38"/>
      <c r="Y84" s="66"/>
      <c r="Z84" s="66"/>
      <c r="AA84" s="38"/>
      <c r="AB84" s="66"/>
      <c r="AC84" s="66"/>
      <c r="AD84" s="66"/>
      <c r="AE84" s="66"/>
      <c r="AF84" s="38"/>
      <c r="AG84" s="66"/>
      <c r="AH84" s="66"/>
      <c r="AI84" s="66"/>
      <c r="AJ84" s="66"/>
      <c r="AK84" s="66"/>
      <c r="AL84" s="66"/>
      <c r="AM84" s="66"/>
      <c r="AN84" s="66"/>
      <c r="AO84" s="66"/>
      <c r="AP84" s="38"/>
      <c r="AQ84" s="66"/>
      <c r="AR84" s="66"/>
      <c r="AS84" s="66"/>
      <c r="AT84" s="66"/>
      <c r="AU84" s="66"/>
      <c r="AV84" s="38"/>
      <c r="AW84" s="66"/>
      <c r="AX84" s="66"/>
      <c r="AY84" s="38"/>
      <c r="AZ84" s="66"/>
      <c r="BA84" s="66"/>
      <c r="BB84" s="66"/>
      <c r="BC84" s="66"/>
      <c r="BD84" s="38"/>
      <c r="BE84" s="66"/>
      <c r="BF84" s="66"/>
      <c r="BG84" s="66"/>
      <c r="BH84" s="66"/>
      <c r="BI84" s="66"/>
    </row>
    <row r="85" spans="1:61" s="240" customFormat="1" ht="15" x14ac:dyDescent="0.25">
      <c r="A85" s="295"/>
      <c r="B85" s="319"/>
      <c r="C85" s="373"/>
      <c r="D85" s="461" t="s">
        <v>1101</v>
      </c>
      <c r="E85" s="462"/>
      <c r="F85" s="463"/>
      <c r="G85" s="420"/>
      <c r="H85" s="295"/>
      <c r="I85" s="295"/>
      <c r="J85" s="393"/>
      <c r="K85" s="395"/>
      <c r="L85" s="396"/>
      <c r="M85" s="436" t="s">
        <v>1101</v>
      </c>
      <c r="N85" s="436"/>
      <c r="O85" s="436"/>
      <c r="P85" s="295"/>
      <c r="Q85" s="393"/>
      <c r="R85" s="295"/>
      <c r="S85" s="386" t="s">
        <v>1579</v>
      </c>
      <c r="T85" s="387"/>
      <c r="U85" s="388"/>
      <c r="V85" s="477" t="s">
        <v>1580</v>
      </c>
      <c r="W85" s="478"/>
      <c r="X85" s="479"/>
      <c r="Y85" s="477" t="s">
        <v>1581</v>
      </c>
      <c r="Z85" s="478"/>
      <c r="AA85" s="479"/>
      <c r="AB85" s="477" t="s">
        <v>1582</v>
      </c>
      <c r="AC85" s="478"/>
      <c r="AD85" s="478"/>
      <c r="AE85" s="478"/>
      <c r="AF85" s="479"/>
      <c r="AG85" s="477" t="s">
        <v>1583</v>
      </c>
      <c r="AH85" s="478"/>
      <c r="AI85" s="478"/>
      <c r="AJ85" s="478"/>
      <c r="AK85" s="478"/>
      <c r="AL85" s="478"/>
      <c r="AM85" s="478"/>
      <c r="AN85" s="478"/>
      <c r="AO85" s="478"/>
      <c r="AP85" s="479"/>
      <c r="AQ85" s="477" t="s">
        <v>1584</v>
      </c>
      <c r="AR85" s="478"/>
      <c r="AS85" s="478"/>
      <c r="AT85" s="478"/>
      <c r="AU85" s="478"/>
      <c r="AV85" s="479"/>
      <c r="AW85" s="477" t="s">
        <v>1585</v>
      </c>
      <c r="AX85" s="478"/>
      <c r="AY85" s="479"/>
      <c r="AZ85" s="260" t="s">
        <v>1586</v>
      </c>
      <c r="BA85" s="477" t="s">
        <v>1587</v>
      </c>
      <c r="BB85" s="478"/>
      <c r="BC85" s="478"/>
      <c r="BD85" s="479"/>
      <c r="BE85" s="261" t="s">
        <v>1588</v>
      </c>
      <c r="BF85" s="261" t="s">
        <v>1589</v>
      </c>
      <c r="BG85" s="261" t="s">
        <v>1590</v>
      </c>
      <c r="BH85" s="261" t="s">
        <v>1591</v>
      </c>
      <c r="BI85" s="261" t="s">
        <v>1592</v>
      </c>
    </row>
    <row r="86" spans="1:61" x14ac:dyDescent="0.25">
      <c r="A86" s="295"/>
      <c r="B86" s="319"/>
      <c r="C86" s="373"/>
      <c r="D86" s="442" t="s">
        <v>1039</v>
      </c>
      <c r="E86" s="443"/>
      <c r="F86" s="444"/>
      <c r="G86" s="420"/>
      <c r="H86" s="295"/>
      <c r="I86" s="295"/>
      <c r="J86" s="393"/>
      <c r="K86" s="395"/>
      <c r="L86" s="396"/>
      <c r="M86" s="435" t="s">
        <v>1039</v>
      </c>
      <c r="N86" s="435"/>
      <c r="O86" s="435"/>
      <c r="P86" s="295"/>
      <c r="Q86" s="393"/>
      <c r="R86" s="295"/>
      <c r="S86" s="89"/>
      <c r="T86" s="33"/>
      <c r="U86" s="38"/>
      <c r="V86" s="66"/>
      <c r="W86" s="66"/>
      <c r="X86" s="38"/>
      <c r="Y86" s="66"/>
      <c r="Z86" s="66"/>
      <c r="AA86" s="38"/>
      <c r="AB86" s="66"/>
      <c r="AC86" s="66"/>
      <c r="AD86" s="66"/>
      <c r="AE86" s="66"/>
      <c r="AF86" s="38"/>
      <c r="AG86" s="66"/>
      <c r="AH86" s="66"/>
      <c r="AI86" s="66"/>
      <c r="AJ86" s="66"/>
      <c r="AK86" s="66"/>
      <c r="AL86" s="66"/>
      <c r="AM86" s="66"/>
      <c r="AN86" s="66"/>
      <c r="AO86" s="66"/>
      <c r="AP86" s="38"/>
      <c r="AQ86" s="66"/>
      <c r="AR86" s="66"/>
      <c r="AS86" s="66"/>
      <c r="AT86" s="66"/>
      <c r="AU86" s="66"/>
      <c r="AV86" s="38"/>
      <c r="AW86" s="66"/>
      <c r="AX86" s="66"/>
      <c r="AY86" s="38"/>
      <c r="AZ86" s="66"/>
      <c r="BA86" s="66"/>
      <c r="BB86" s="66"/>
      <c r="BC86" s="66"/>
      <c r="BD86" s="38"/>
      <c r="BE86" s="66"/>
      <c r="BF86" s="66"/>
      <c r="BG86" s="66"/>
      <c r="BH86" s="66"/>
      <c r="BI86" s="66"/>
    </row>
    <row r="87" spans="1:61" ht="15" x14ac:dyDescent="0.25">
      <c r="A87" s="295"/>
      <c r="B87" s="319"/>
      <c r="C87" s="373"/>
      <c r="D87" s="416" t="s">
        <v>977</v>
      </c>
      <c r="E87" s="417"/>
      <c r="F87" s="418"/>
      <c r="G87" s="420"/>
      <c r="H87" s="295"/>
      <c r="I87" s="295"/>
      <c r="J87" s="393"/>
      <c r="K87" s="395"/>
      <c r="L87" s="396"/>
      <c r="M87" s="395" t="s">
        <v>977</v>
      </c>
      <c r="N87" s="395"/>
      <c r="O87" s="395"/>
      <c r="P87" s="295"/>
      <c r="Q87" s="393"/>
      <c r="R87" s="295"/>
      <c r="S87" s="218">
        <v>1</v>
      </c>
      <c r="T87" s="218">
        <v>1</v>
      </c>
      <c r="U87" s="213"/>
      <c r="V87" s="218">
        <v>1</v>
      </c>
      <c r="W87" s="218">
        <v>1</v>
      </c>
      <c r="X87" s="213"/>
      <c r="Y87" s="218">
        <v>1</v>
      </c>
      <c r="Z87" s="218">
        <v>1</v>
      </c>
      <c r="AA87" s="213"/>
      <c r="AB87" s="218">
        <v>1</v>
      </c>
      <c r="AC87" s="218">
        <v>1</v>
      </c>
      <c r="AD87" s="218">
        <v>1</v>
      </c>
      <c r="AE87" s="218">
        <v>1</v>
      </c>
      <c r="AF87" s="213"/>
      <c r="AG87" s="218">
        <v>1</v>
      </c>
      <c r="AH87" s="218">
        <v>1</v>
      </c>
      <c r="AI87" s="218">
        <v>1</v>
      </c>
      <c r="AJ87" s="218">
        <v>1</v>
      </c>
      <c r="AK87" s="218">
        <v>1</v>
      </c>
      <c r="AL87" s="218">
        <v>1</v>
      </c>
      <c r="AM87" s="218">
        <v>1</v>
      </c>
      <c r="AN87" s="218">
        <v>1</v>
      </c>
      <c r="AO87" s="218">
        <v>1</v>
      </c>
      <c r="AP87" s="213"/>
      <c r="AQ87" s="218">
        <v>1</v>
      </c>
      <c r="AR87" s="218">
        <v>1</v>
      </c>
      <c r="AS87" s="218">
        <v>1</v>
      </c>
      <c r="AT87" s="218">
        <v>1</v>
      </c>
      <c r="AU87" s="218">
        <v>1</v>
      </c>
      <c r="AV87" s="213"/>
      <c r="AW87" s="218">
        <v>1</v>
      </c>
      <c r="AX87" s="218">
        <v>1</v>
      </c>
      <c r="AY87" s="213"/>
      <c r="AZ87" s="218">
        <v>1</v>
      </c>
      <c r="BA87" s="218">
        <v>1</v>
      </c>
      <c r="BB87" s="218">
        <v>1</v>
      </c>
      <c r="BC87" s="218">
        <v>1</v>
      </c>
      <c r="BD87" s="213"/>
      <c r="BE87" s="218">
        <v>1</v>
      </c>
      <c r="BF87" s="218">
        <v>1</v>
      </c>
      <c r="BG87" s="218">
        <v>1</v>
      </c>
      <c r="BH87" s="218">
        <v>1</v>
      </c>
      <c r="BI87" s="218">
        <v>1</v>
      </c>
    </row>
    <row r="88" spans="1:61" ht="15" x14ac:dyDescent="0.25">
      <c r="A88" s="295"/>
      <c r="B88" s="319"/>
      <c r="C88" s="373"/>
      <c r="D88" s="416" t="s">
        <v>978</v>
      </c>
      <c r="E88" s="417"/>
      <c r="F88" s="418"/>
      <c r="G88" s="420"/>
      <c r="H88" s="295"/>
      <c r="I88" s="295"/>
      <c r="J88" s="393"/>
      <c r="K88" s="395"/>
      <c r="L88" s="396"/>
      <c r="M88" s="395" t="s">
        <v>978</v>
      </c>
      <c r="N88" s="395"/>
      <c r="O88" s="395"/>
      <c r="P88" s="295"/>
      <c r="Q88" s="393"/>
      <c r="R88" s="295"/>
      <c r="S88" s="218">
        <v>1</v>
      </c>
      <c r="T88" s="218">
        <v>1</v>
      </c>
      <c r="U88" s="213"/>
      <c r="V88" s="218">
        <v>1</v>
      </c>
      <c r="W88" s="218">
        <v>1</v>
      </c>
      <c r="X88" s="213"/>
      <c r="Y88" s="218">
        <v>1</v>
      </c>
      <c r="Z88" s="218">
        <v>1</v>
      </c>
      <c r="AA88" s="213"/>
      <c r="AB88" s="218">
        <v>1</v>
      </c>
      <c r="AC88" s="218">
        <v>1</v>
      </c>
      <c r="AD88" s="218">
        <v>1</v>
      </c>
      <c r="AE88" s="218">
        <v>1</v>
      </c>
      <c r="AF88" s="213"/>
      <c r="AG88" s="218">
        <v>1</v>
      </c>
      <c r="AH88" s="218">
        <v>1</v>
      </c>
      <c r="AI88" s="218">
        <v>1</v>
      </c>
      <c r="AJ88" s="218">
        <v>1</v>
      </c>
      <c r="AK88" s="218">
        <v>1</v>
      </c>
      <c r="AL88" s="218">
        <v>1</v>
      </c>
      <c r="AM88" s="218">
        <v>1</v>
      </c>
      <c r="AN88" s="218">
        <v>1</v>
      </c>
      <c r="AO88" s="218">
        <v>1</v>
      </c>
      <c r="AP88" s="213"/>
      <c r="AQ88" s="218">
        <v>1</v>
      </c>
      <c r="AR88" s="218">
        <v>1</v>
      </c>
      <c r="AS88" s="218">
        <v>1</v>
      </c>
      <c r="AT88" s="218">
        <v>1</v>
      </c>
      <c r="AU88" s="218">
        <v>1</v>
      </c>
      <c r="AV88" s="213"/>
      <c r="AW88" s="218">
        <v>1</v>
      </c>
      <c r="AX88" s="218">
        <v>1</v>
      </c>
      <c r="AY88" s="213"/>
      <c r="AZ88" s="218">
        <v>1</v>
      </c>
      <c r="BA88" s="218">
        <v>1</v>
      </c>
      <c r="BB88" s="218">
        <v>1</v>
      </c>
      <c r="BC88" s="218">
        <v>1</v>
      </c>
      <c r="BD88" s="213"/>
      <c r="BE88" s="218">
        <v>1</v>
      </c>
      <c r="BF88" s="218">
        <v>1</v>
      </c>
      <c r="BG88" s="218">
        <v>1</v>
      </c>
      <c r="BH88" s="218">
        <v>1</v>
      </c>
      <c r="BI88" s="218">
        <v>1</v>
      </c>
    </row>
    <row r="89" spans="1:61" ht="15" x14ac:dyDescent="0.25">
      <c r="A89" s="295"/>
      <c r="B89" s="319"/>
      <c r="C89" s="373"/>
      <c r="D89" s="416" t="s">
        <v>979</v>
      </c>
      <c r="E89" s="417"/>
      <c r="F89" s="418"/>
      <c r="G89" s="420"/>
      <c r="H89" s="295"/>
      <c r="I89" s="295"/>
      <c r="J89" s="393"/>
      <c r="K89" s="395"/>
      <c r="L89" s="396"/>
      <c r="M89" s="395" t="s">
        <v>979</v>
      </c>
      <c r="N89" s="395"/>
      <c r="O89" s="395"/>
      <c r="P89" s="295"/>
      <c r="Q89" s="393"/>
      <c r="R89" s="295"/>
      <c r="S89" s="218">
        <v>1</v>
      </c>
      <c r="T89" s="218">
        <v>1</v>
      </c>
      <c r="U89" s="213"/>
      <c r="V89" s="218">
        <v>1</v>
      </c>
      <c r="W89" s="218">
        <v>1</v>
      </c>
      <c r="X89" s="213"/>
      <c r="Y89" s="218">
        <v>1</v>
      </c>
      <c r="Z89" s="218">
        <v>1</v>
      </c>
      <c r="AA89" s="213"/>
      <c r="AB89" s="218">
        <v>1</v>
      </c>
      <c r="AC89" s="218">
        <v>1</v>
      </c>
      <c r="AD89" s="218">
        <v>1</v>
      </c>
      <c r="AE89" s="218">
        <v>1</v>
      </c>
      <c r="AF89" s="213"/>
      <c r="AG89" s="218">
        <v>1</v>
      </c>
      <c r="AH89" s="218">
        <v>1</v>
      </c>
      <c r="AI89" s="218">
        <v>1</v>
      </c>
      <c r="AJ89" s="218">
        <v>1</v>
      </c>
      <c r="AK89" s="218">
        <v>1</v>
      </c>
      <c r="AL89" s="218">
        <v>1</v>
      </c>
      <c r="AM89" s="218">
        <v>1</v>
      </c>
      <c r="AN89" s="218">
        <v>1</v>
      </c>
      <c r="AO89" s="218">
        <v>1</v>
      </c>
      <c r="AP89" s="213"/>
      <c r="AQ89" s="218">
        <v>1</v>
      </c>
      <c r="AR89" s="218">
        <v>1</v>
      </c>
      <c r="AS89" s="218">
        <v>1</v>
      </c>
      <c r="AT89" s="218">
        <v>1</v>
      </c>
      <c r="AU89" s="218">
        <v>1</v>
      </c>
      <c r="AV89" s="213"/>
      <c r="AW89" s="218">
        <v>1</v>
      </c>
      <c r="AX89" s="218">
        <v>1</v>
      </c>
      <c r="AY89" s="213"/>
      <c r="AZ89" s="218">
        <v>1</v>
      </c>
      <c r="BA89" s="218">
        <v>1</v>
      </c>
      <c r="BB89" s="218">
        <v>1</v>
      </c>
      <c r="BC89" s="218">
        <v>1</v>
      </c>
      <c r="BD89" s="213"/>
      <c r="BE89" s="218">
        <v>1</v>
      </c>
      <c r="BF89" s="218">
        <v>1</v>
      </c>
      <c r="BG89" s="218">
        <v>1</v>
      </c>
      <c r="BH89" s="218">
        <v>1</v>
      </c>
      <c r="BI89" s="218">
        <v>1</v>
      </c>
    </row>
    <row r="90" spans="1:61" ht="15" x14ac:dyDescent="0.25">
      <c r="A90" s="295"/>
      <c r="B90" s="319"/>
      <c r="C90" s="373"/>
      <c r="D90" s="416" t="s">
        <v>980</v>
      </c>
      <c r="E90" s="417"/>
      <c r="F90" s="418"/>
      <c r="G90" s="420"/>
      <c r="H90" s="295"/>
      <c r="I90" s="295"/>
      <c r="J90" s="393"/>
      <c r="K90" s="395"/>
      <c r="L90" s="396"/>
      <c r="M90" s="395" t="s">
        <v>980</v>
      </c>
      <c r="N90" s="395"/>
      <c r="O90" s="395"/>
      <c r="P90" s="295"/>
      <c r="Q90" s="393"/>
      <c r="R90" s="295"/>
      <c r="S90" s="218">
        <v>1</v>
      </c>
      <c r="T90" s="218">
        <v>1</v>
      </c>
      <c r="U90" s="213"/>
      <c r="V90" s="218">
        <v>1</v>
      </c>
      <c r="W90" s="218">
        <v>1</v>
      </c>
      <c r="X90" s="213"/>
      <c r="Y90" s="218">
        <v>1</v>
      </c>
      <c r="Z90" s="218">
        <v>1</v>
      </c>
      <c r="AA90" s="213"/>
      <c r="AB90" s="218">
        <v>1</v>
      </c>
      <c r="AC90" s="218">
        <v>1</v>
      </c>
      <c r="AD90" s="218">
        <v>1</v>
      </c>
      <c r="AE90" s="218">
        <v>1</v>
      </c>
      <c r="AF90" s="213"/>
      <c r="AG90" s="218">
        <v>1</v>
      </c>
      <c r="AH90" s="218">
        <v>1</v>
      </c>
      <c r="AI90" s="218">
        <v>1</v>
      </c>
      <c r="AJ90" s="218">
        <v>1</v>
      </c>
      <c r="AK90" s="218">
        <v>1</v>
      </c>
      <c r="AL90" s="218">
        <v>1</v>
      </c>
      <c r="AM90" s="218">
        <v>1</v>
      </c>
      <c r="AN90" s="218">
        <v>1</v>
      </c>
      <c r="AO90" s="218">
        <v>1</v>
      </c>
      <c r="AP90" s="213"/>
      <c r="AQ90" s="218">
        <v>1</v>
      </c>
      <c r="AR90" s="218">
        <v>1</v>
      </c>
      <c r="AS90" s="218">
        <v>1</v>
      </c>
      <c r="AT90" s="218">
        <v>1</v>
      </c>
      <c r="AU90" s="218">
        <v>1</v>
      </c>
      <c r="AV90" s="213"/>
      <c r="AW90" s="218">
        <v>1</v>
      </c>
      <c r="AX90" s="218">
        <v>1</v>
      </c>
      <c r="AY90" s="213"/>
      <c r="AZ90" s="218">
        <v>1</v>
      </c>
      <c r="BA90" s="218">
        <v>1</v>
      </c>
      <c r="BB90" s="218">
        <v>1</v>
      </c>
      <c r="BC90" s="218">
        <v>1</v>
      </c>
      <c r="BD90" s="213"/>
      <c r="BE90" s="218">
        <v>1</v>
      </c>
      <c r="BF90" s="218">
        <v>1</v>
      </c>
      <c r="BG90" s="218">
        <v>1</v>
      </c>
      <c r="BH90" s="218">
        <v>1</v>
      </c>
      <c r="BI90" s="218">
        <v>1</v>
      </c>
    </row>
    <row r="91" spans="1:61" ht="15" x14ac:dyDescent="0.25">
      <c r="A91" s="295"/>
      <c r="B91" s="319"/>
      <c r="C91" s="373"/>
      <c r="D91" s="416" t="s">
        <v>981</v>
      </c>
      <c r="E91" s="417"/>
      <c r="F91" s="418"/>
      <c r="G91" s="420"/>
      <c r="H91" s="295"/>
      <c r="I91" s="295"/>
      <c r="J91" s="393"/>
      <c r="K91" s="395"/>
      <c r="L91" s="396"/>
      <c r="M91" s="395" t="s">
        <v>981</v>
      </c>
      <c r="N91" s="395"/>
      <c r="O91" s="395"/>
      <c r="P91" s="295"/>
      <c r="Q91" s="393"/>
      <c r="R91" s="295"/>
      <c r="S91" s="218">
        <v>1</v>
      </c>
      <c r="T91" s="218">
        <v>1</v>
      </c>
      <c r="U91" s="213"/>
      <c r="V91" s="218">
        <v>1</v>
      </c>
      <c r="W91" s="218">
        <v>1</v>
      </c>
      <c r="X91" s="213"/>
      <c r="Y91" s="218">
        <v>1</v>
      </c>
      <c r="Z91" s="218">
        <v>1</v>
      </c>
      <c r="AA91" s="213"/>
      <c r="AB91" s="218">
        <v>1</v>
      </c>
      <c r="AC91" s="218">
        <v>1</v>
      </c>
      <c r="AD91" s="218">
        <v>1</v>
      </c>
      <c r="AE91" s="218">
        <v>1</v>
      </c>
      <c r="AF91" s="213"/>
      <c r="AG91" s="218">
        <v>1</v>
      </c>
      <c r="AH91" s="218">
        <v>1</v>
      </c>
      <c r="AI91" s="218">
        <v>1</v>
      </c>
      <c r="AJ91" s="218">
        <v>1</v>
      </c>
      <c r="AK91" s="218">
        <v>1</v>
      </c>
      <c r="AL91" s="218">
        <v>1</v>
      </c>
      <c r="AM91" s="218">
        <v>1</v>
      </c>
      <c r="AN91" s="218">
        <v>1</v>
      </c>
      <c r="AO91" s="218">
        <v>1</v>
      </c>
      <c r="AP91" s="213"/>
      <c r="AQ91" s="218">
        <v>1</v>
      </c>
      <c r="AR91" s="218">
        <v>1</v>
      </c>
      <c r="AS91" s="218">
        <v>1</v>
      </c>
      <c r="AT91" s="218">
        <v>1</v>
      </c>
      <c r="AU91" s="218">
        <v>1</v>
      </c>
      <c r="AV91" s="213"/>
      <c r="AW91" s="218">
        <v>1</v>
      </c>
      <c r="AX91" s="218">
        <v>1</v>
      </c>
      <c r="AY91" s="213"/>
      <c r="AZ91" s="218">
        <v>1</v>
      </c>
      <c r="BA91" s="218">
        <v>1</v>
      </c>
      <c r="BB91" s="218">
        <v>1</v>
      </c>
      <c r="BC91" s="218">
        <v>1</v>
      </c>
      <c r="BD91" s="213"/>
      <c r="BE91" s="218">
        <v>1</v>
      </c>
      <c r="BF91" s="218">
        <v>1</v>
      </c>
      <c r="BG91" s="218">
        <v>1</v>
      </c>
      <c r="BH91" s="218">
        <v>1</v>
      </c>
      <c r="BI91" s="218">
        <v>1</v>
      </c>
    </row>
    <row r="92" spans="1:61" ht="15" x14ac:dyDescent="0.25">
      <c r="A92" s="295"/>
      <c r="B92" s="319"/>
      <c r="C92" s="373"/>
      <c r="D92" s="416" t="s">
        <v>982</v>
      </c>
      <c r="E92" s="417"/>
      <c r="F92" s="418"/>
      <c r="G92" s="420"/>
      <c r="H92" s="295"/>
      <c r="I92" s="295"/>
      <c r="J92" s="393"/>
      <c r="K92" s="395"/>
      <c r="L92" s="396"/>
      <c r="M92" s="395" t="s">
        <v>982</v>
      </c>
      <c r="N92" s="395"/>
      <c r="O92" s="395"/>
      <c r="P92" s="295"/>
      <c r="Q92" s="393"/>
      <c r="R92" s="295"/>
      <c r="S92" s="218">
        <v>1</v>
      </c>
      <c r="T92" s="218">
        <v>1</v>
      </c>
      <c r="U92" s="213"/>
      <c r="V92" s="218">
        <v>1</v>
      </c>
      <c r="W92" s="218">
        <v>1</v>
      </c>
      <c r="X92" s="213"/>
      <c r="Y92" s="218">
        <v>1</v>
      </c>
      <c r="Z92" s="218">
        <v>1</v>
      </c>
      <c r="AA92" s="213"/>
      <c r="AB92" s="218">
        <v>1</v>
      </c>
      <c r="AC92" s="218">
        <v>1</v>
      </c>
      <c r="AD92" s="218">
        <v>1</v>
      </c>
      <c r="AE92" s="218">
        <v>1</v>
      </c>
      <c r="AF92" s="213"/>
      <c r="AG92" s="218">
        <v>1</v>
      </c>
      <c r="AH92" s="218">
        <v>1</v>
      </c>
      <c r="AI92" s="218">
        <v>1</v>
      </c>
      <c r="AJ92" s="218">
        <v>1</v>
      </c>
      <c r="AK92" s="218">
        <v>1</v>
      </c>
      <c r="AL92" s="218">
        <v>1</v>
      </c>
      <c r="AM92" s="218">
        <v>1</v>
      </c>
      <c r="AN92" s="218">
        <v>1</v>
      </c>
      <c r="AO92" s="218">
        <v>1</v>
      </c>
      <c r="AP92" s="213"/>
      <c r="AQ92" s="218">
        <v>1</v>
      </c>
      <c r="AR92" s="218">
        <v>1</v>
      </c>
      <c r="AS92" s="218">
        <v>1</v>
      </c>
      <c r="AT92" s="218">
        <v>1</v>
      </c>
      <c r="AU92" s="218">
        <v>1</v>
      </c>
      <c r="AV92" s="213"/>
      <c r="AW92" s="218">
        <v>1</v>
      </c>
      <c r="AX92" s="218">
        <v>1</v>
      </c>
      <c r="AY92" s="213"/>
      <c r="AZ92" s="218">
        <v>1</v>
      </c>
      <c r="BA92" s="218">
        <v>1</v>
      </c>
      <c r="BB92" s="218">
        <v>1</v>
      </c>
      <c r="BC92" s="218">
        <v>1</v>
      </c>
      <c r="BD92" s="213"/>
      <c r="BE92" s="218">
        <v>1</v>
      </c>
      <c r="BF92" s="218">
        <v>1</v>
      </c>
      <c r="BG92" s="218">
        <v>1</v>
      </c>
      <c r="BH92" s="218">
        <v>1</v>
      </c>
      <c r="BI92" s="218">
        <v>1</v>
      </c>
    </row>
    <row r="93" spans="1:61" ht="15" x14ac:dyDescent="0.25">
      <c r="A93" s="295"/>
      <c r="B93" s="319"/>
      <c r="C93" s="373"/>
      <c r="D93" s="416" t="s">
        <v>983</v>
      </c>
      <c r="E93" s="417"/>
      <c r="F93" s="418"/>
      <c r="G93" s="420"/>
      <c r="H93" s="295"/>
      <c r="I93" s="295"/>
      <c r="J93" s="393"/>
      <c r="K93" s="395"/>
      <c r="L93" s="396"/>
      <c r="M93" s="395" t="s">
        <v>983</v>
      </c>
      <c r="N93" s="395"/>
      <c r="O93" s="395"/>
      <c r="P93" s="295"/>
      <c r="Q93" s="393"/>
      <c r="R93" s="295"/>
      <c r="S93" s="218">
        <v>1</v>
      </c>
      <c r="T93" s="218">
        <v>1</v>
      </c>
      <c r="U93" s="213"/>
      <c r="V93" s="218">
        <v>1</v>
      </c>
      <c r="W93" s="218">
        <v>1</v>
      </c>
      <c r="X93" s="213"/>
      <c r="Y93" s="218">
        <v>1</v>
      </c>
      <c r="Z93" s="218">
        <v>1</v>
      </c>
      <c r="AA93" s="213"/>
      <c r="AB93" s="218">
        <v>1</v>
      </c>
      <c r="AC93" s="218">
        <v>1</v>
      </c>
      <c r="AD93" s="218">
        <v>1</v>
      </c>
      <c r="AE93" s="218">
        <v>1</v>
      </c>
      <c r="AF93" s="213"/>
      <c r="AG93" s="218">
        <v>1</v>
      </c>
      <c r="AH93" s="218">
        <v>1</v>
      </c>
      <c r="AI93" s="218">
        <v>1</v>
      </c>
      <c r="AJ93" s="218">
        <v>1</v>
      </c>
      <c r="AK93" s="218">
        <v>1</v>
      </c>
      <c r="AL93" s="218">
        <v>1</v>
      </c>
      <c r="AM93" s="218">
        <v>1</v>
      </c>
      <c r="AN93" s="218">
        <v>1</v>
      </c>
      <c r="AO93" s="218">
        <v>1</v>
      </c>
      <c r="AP93" s="213"/>
      <c r="AQ93" s="218">
        <v>1</v>
      </c>
      <c r="AR93" s="218">
        <v>1</v>
      </c>
      <c r="AS93" s="218">
        <v>1</v>
      </c>
      <c r="AT93" s="218">
        <v>1</v>
      </c>
      <c r="AU93" s="218">
        <v>1</v>
      </c>
      <c r="AV93" s="213"/>
      <c r="AW93" s="218">
        <v>1</v>
      </c>
      <c r="AX93" s="218">
        <v>1</v>
      </c>
      <c r="AY93" s="213"/>
      <c r="AZ93" s="218">
        <v>1</v>
      </c>
      <c r="BA93" s="218">
        <v>1</v>
      </c>
      <c r="BB93" s="218">
        <v>1</v>
      </c>
      <c r="BC93" s="218">
        <v>1</v>
      </c>
      <c r="BD93" s="213"/>
      <c r="BE93" s="218">
        <v>1</v>
      </c>
      <c r="BF93" s="218">
        <v>1</v>
      </c>
      <c r="BG93" s="218">
        <v>1</v>
      </c>
      <c r="BH93" s="218">
        <v>1</v>
      </c>
      <c r="BI93" s="218">
        <v>1</v>
      </c>
    </row>
    <row r="94" spans="1:61" ht="15" x14ac:dyDescent="0.25">
      <c r="A94" s="295"/>
      <c r="B94" s="319"/>
      <c r="C94" s="373"/>
      <c r="D94" s="416" t="s">
        <v>984</v>
      </c>
      <c r="E94" s="417"/>
      <c r="F94" s="418"/>
      <c r="G94" s="420"/>
      <c r="H94" s="295"/>
      <c r="I94" s="295"/>
      <c r="J94" s="393"/>
      <c r="K94" s="395"/>
      <c r="L94" s="396"/>
      <c r="M94" s="395" t="s">
        <v>984</v>
      </c>
      <c r="N94" s="395"/>
      <c r="O94" s="395"/>
      <c r="P94" s="295"/>
      <c r="Q94" s="393"/>
      <c r="R94" s="295"/>
      <c r="S94" s="218">
        <v>1</v>
      </c>
      <c r="T94" s="218">
        <v>1</v>
      </c>
      <c r="U94" s="213"/>
      <c r="V94" s="218">
        <v>1</v>
      </c>
      <c r="W94" s="218">
        <v>1</v>
      </c>
      <c r="X94" s="213"/>
      <c r="Y94" s="218">
        <v>1</v>
      </c>
      <c r="Z94" s="218">
        <v>1</v>
      </c>
      <c r="AA94" s="213"/>
      <c r="AB94" s="218">
        <v>1</v>
      </c>
      <c r="AC94" s="218">
        <v>1</v>
      </c>
      <c r="AD94" s="218">
        <v>1</v>
      </c>
      <c r="AE94" s="218">
        <v>1</v>
      </c>
      <c r="AF94" s="213"/>
      <c r="AG94" s="218">
        <v>1</v>
      </c>
      <c r="AH94" s="218">
        <v>1</v>
      </c>
      <c r="AI94" s="218">
        <v>1</v>
      </c>
      <c r="AJ94" s="218">
        <v>1</v>
      </c>
      <c r="AK94" s="218">
        <v>1</v>
      </c>
      <c r="AL94" s="218">
        <v>1</v>
      </c>
      <c r="AM94" s="218">
        <v>1</v>
      </c>
      <c r="AN94" s="218">
        <v>1</v>
      </c>
      <c r="AO94" s="218">
        <v>1</v>
      </c>
      <c r="AP94" s="213"/>
      <c r="AQ94" s="218">
        <v>1</v>
      </c>
      <c r="AR94" s="218">
        <v>1</v>
      </c>
      <c r="AS94" s="218">
        <v>1</v>
      </c>
      <c r="AT94" s="218">
        <v>1</v>
      </c>
      <c r="AU94" s="218">
        <v>1</v>
      </c>
      <c r="AV94" s="213"/>
      <c r="AW94" s="218">
        <v>1</v>
      </c>
      <c r="AX94" s="218">
        <v>1</v>
      </c>
      <c r="AY94" s="213"/>
      <c r="AZ94" s="218">
        <v>1</v>
      </c>
      <c r="BA94" s="218">
        <v>1</v>
      </c>
      <c r="BB94" s="218">
        <v>1</v>
      </c>
      <c r="BC94" s="218">
        <v>1</v>
      </c>
      <c r="BD94" s="213"/>
      <c r="BE94" s="218">
        <v>1</v>
      </c>
      <c r="BF94" s="218">
        <v>1</v>
      </c>
      <c r="BG94" s="218">
        <v>1</v>
      </c>
      <c r="BH94" s="218">
        <v>1</v>
      </c>
      <c r="BI94" s="218">
        <v>1</v>
      </c>
    </row>
    <row r="95" spans="1:61" ht="15" x14ac:dyDescent="0.25">
      <c r="A95" s="295"/>
      <c r="B95" s="319"/>
      <c r="C95" s="373"/>
      <c r="D95" s="416" t="s">
        <v>985</v>
      </c>
      <c r="E95" s="417"/>
      <c r="F95" s="418"/>
      <c r="G95" s="420"/>
      <c r="H95" s="295"/>
      <c r="I95" s="295"/>
      <c r="J95" s="393"/>
      <c r="K95" s="395"/>
      <c r="L95" s="396"/>
      <c r="M95" s="395" t="s">
        <v>985</v>
      </c>
      <c r="N95" s="395"/>
      <c r="O95" s="395"/>
      <c r="P95" s="295"/>
      <c r="Q95" s="393"/>
      <c r="R95" s="295"/>
      <c r="S95" s="218">
        <v>1</v>
      </c>
      <c r="T95" s="218">
        <v>1</v>
      </c>
      <c r="U95" s="213"/>
      <c r="V95" s="218">
        <v>1</v>
      </c>
      <c r="W95" s="218">
        <v>1</v>
      </c>
      <c r="X95" s="213"/>
      <c r="Y95" s="218">
        <v>1</v>
      </c>
      <c r="Z95" s="218">
        <v>1</v>
      </c>
      <c r="AA95" s="213"/>
      <c r="AB95" s="218">
        <v>1</v>
      </c>
      <c r="AC95" s="218">
        <v>1</v>
      </c>
      <c r="AD95" s="218">
        <v>1</v>
      </c>
      <c r="AE95" s="218">
        <v>1</v>
      </c>
      <c r="AF95" s="213"/>
      <c r="AG95" s="218">
        <v>1</v>
      </c>
      <c r="AH95" s="218">
        <v>1</v>
      </c>
      <c r="AI95" s="218">
        <v>1</v>
      </c>
      <c r="AJ95" s="218">
        <v>1</v>
      </c>
      <c r="AK95" s="218">
        <v>1</v>
      </c>
      <c r="AL95" s="218">
        <v>1</v>
      </c>
      <c r="AM95" s="218">
        <v>1</v>
      </c>
      <c r="AN95" s="218">
        <v>1</v>
      </c>
      <c r="AO95" s="218">
        <v>1</v>
      </c>
      <c r="AP95" s="213"/>
      <c r="AQ95" s="218">
        <v>1</v>
      </c>
      <c r="AR95" s="218">
        <v>1</v>
      </c>
      <c r="AS95" s="218">
        <v>1</v>
      </c>
      <c r="AT95" s="218">
        <v>1</v>
      </c>
      <c r="AU95" s="218">
        <v>1</v>
      </c>
      <c r="AV95" s="213"/>
      <c r="AW95" s="218">
        <v>1</v>
      </c>
      <c r="AX95" s="218">
        <v>1</v>
      </c>
      <c r="AY95" s="213"/>
      <c r="AZ95" s="218">
        <v>1</v>
      </c>
      <c r="BA95" s="218">
        <v>1</v>
      </c>
      <c r="BB95" s="218">
        <v>1</v>
      </c>
      <c r="BC95" s="218">
        <v>1</v>
      </c>
      <c r="BD95" s="213"/>
      <c r="BE95" s="218">
        <v>1</v>
      </c>
      <c r="BF95" s="218">
        <v>1</v>
      </c>
      <c r="BG95" s="218">
        <v>1</v>
      </c>
      <c r="BH95" s="218">
        <v>1</v>
      </c>
      <c r="BI95" s="218">
        <v>1</v>
      </c>
    </row>
    <row r="96" spans="1:61" ht="15" x14ac:dyDescent="0.25">
      <c r="A96" s="295"/>
      <c r="B96" s="319"/>
      <c r="C96" s="373"/>
      <c r="D96" s="416" t="s">
        <v>986</v>
      </c>
      <c r="E96" s="417"/>
      <c r="F96" s="418"/>
      <c r="G96" s="420"/>
      <c r="H96" s="295"/>
      <c r="I96" s="295"/>
      <c r="J96" s="393"/>
      <c r="K96" s="395"/>
      <c r="L96" s="396"/>
      <c r="M96" s="395" t="s">
        <v>986</v>
      </c>
      <c r="N96" s="395"/>
      <c r="O96" s="395"/>
      <c r="P96" s="295"/>
      <c r="Q96" s="393"/>
      <c r="R96" s="295"/>
      <c r="S96" s="218">
        <v>1</v>
      </c>
      <c r="T96" s="218">
        <v>1</v>
      </c>
      <c r="U96" s="213"/>
      <c r="V96" s="218">
        <v>1</v>
      </c>
      <c r="W96" s="218">
        <v>1</v>
      </c>
      <c r="X96" s="213"/>
      <c r="Y96" s="218">
        <v>1</v>
      </c>
      <c r="Z96" s="218">
        <v>1</v>
      </c>
      <c r="AA96" s="213"/>
      <c r="AB96" s="218">
        <v>1</v>
      </c>
      <c r="AC96" s="218">
        <v>1</v>
      </c>
      <c r="AD96" s="218">
        <v>1</v>
      </c>
      <c r="AE96" s="218">
        <v>1</v>
      </c>
      <c r="AF96" s="213"/>
      <c r="AG96" s="218">
        <v>1</v>
      </c>
      <c r="AH96" s="218">
        <v>1</v>
      </c>
      <c r="AI96" s="218">
        <v>1</v>
      </c>
      <c r="AJ96" s="218">
        <v>1</v>
      </c>
      <c r="AK96" s="218">
        <v>1</v>
      </c>
      <c r="AL96" s="218">
        <v>1</v>
      </c>
      <c r="AM96" s="218">
        <v>1</v>
      </c>
      <c r="AN96" s="218">
        <v>1</v>
      </c>
      <c r="AO96" s="218">
        <v>1</v>
      </c>
      <c r="AP96" s="213"/>
      <c r="AQ96" s="218">
        <v>1</v>
      </c>
      <c r="AR96" s="218">
        <v>1</v>
      </c>
      <c r="AS96" s="218">
        <v>1</v>
      </c>
      <c r="AT96" s="218">
        <v>1</v>
      </c>
      <c r="AU96" s="218">
        <v>1</v>
      </c>
      <c r="AV96" s="213"/>
      <c r="AW96" s="218">
        <v>1</v>
      </c>
      <c r="AX96" s="218">
        <v>1</v>
      </c>
      <c r="AY96" s="213"/>
      <c r="AZ96" s="218">
        <v>1</v>
      </c>
      <c r="BA96" s="218">
        <v>1</v>
      </c>
      <c r="BB96" s="218">
        <v>1</v>
      </c>
      <c r="BC96" s="218">
        <v>1</v>
      </c>
      <c r="BD96" s="213"/>
      <c r="BE96" s="218">
        <v>1</v>
      </c>
      <c r="BF96" s="218">
        <v>1</v>
      </c>
      <c r="BG96" s="218">
        <v>1</v>
      </c>
      <c r="BH96" s="218">
        <v>1</v>
      </c>
      <c r="BI96" s="218">
        <v>1</v>
      </c>
    </row>
    <row r="97" spans="1:61" ht="15" x14ac:dyDescent="0.25">
      <c r="A97" s="295"/>
      <c r="B97" s="319"/>
      <c r="C97" s="373"/>
      <c r="D97" s="416" t="s">
        <v>987</v>
      </c>
      <c r="E97" s="417"/>
      <c r="F97" s="418"/>
      <c r="G97" s="420"/>
      <c r="H97" s="295"/>
      <c r="I97" s="295"/>
      <c r="J97" s="393"/>
      <c r="K97" s="395"/>
      <c r="L97" s="396"/>
      <c r="M97" s="395" t="s">
        <v>987</v>
      </c>
      <c r="N97" s="395"/>
      <c r="O97" s="395"/>
      <c r="P97" s="295"/>
      <c r="Q97" s="393"/>
      <c r="R97" s="295"/>
      <c r="S97" s="218">
        <v>1</v>
      </c>
      <c r="T97" s="218">
        <v>1</v>
      </c>
      <c r="U97" s="213"/>
      <c r="V97" s="218">
        <v>1</v>
      </c>
      <c r="W97" s="218">
        <v>1</v>
      </c>
      <c r="X97" s="213"/>
      <c r="Y97" s="218">
        <v>1</v>
      </c>
      <c r="Z97" s="218">
        <v>1</v>
      </c>
      <c r="AA97" s="213"/>
      <c r="AB97" s="218">
        <v>1</v>
      </c>
      <c r="AC97" s="218">
        <v>1</v>
      </c>
      <c r="AD97" s="218">
        <v>1</v>
      </c>
      <c r="AE97" s="218">
        <v>1</v>
      </c>
      <c r="AF97" s="213"/>
      <c r="AG97" s="218">
        <v>1</v>
      </c>
      <c r="AH97" s="218">
        <v>1</v>
      </c>
      <c r="AI97" s="218">
        <v>1</v>
      </c>
      <c r="AJ97" s="218">
        <v>1</v>
      </c>
      <c r="AK97" s="218">
        <v>1</v>
      </c>
      <c r="AL97" s="218">
        <v>1</v>
      </c>
      <c r="AM97" s="218">
        <v>1</v>
      </c>
      <c r="AN97" s="218">
        <v>1</v>
      </c>
      <c r="AO97" s="218">
        <v>1</v>
      </c>
      <c r="AP97" s="213"/>
      <c r="AQ97" s="218">
        <v>1</v>
      </c>
      <c r="AR97" s="218">
        <v>1</v>
      </c>
      <c r="AS97" s="218">
        <v>1</v>
      </c>
      <c r="AT97" s="218">
        <v>1</v>
      </c>
      <c r="AU97" s="218">
        <v>1</v>
      </c>
      <c r="AV97" s="213"/>
      <c r="AW97" s="218">
        <v>1</v>
      </c>
      <c r="AX97" s="218">
        <v>1</v>
      </c>
      <c r="AY97" s="213"/>
      <c r="AZ97" s="218">
        <v>1</v>
      </c>
      <c r="BA97" s="218">
        <v>1</v>
      </c>
      <c r="BB97" s="218">
        <v>1</v>
      </c>
      <c r="BC97" s="218">
        <v>1</v>
      </c>
      <c r="BD97" s="213"/>
      <c r="BE97" s="218">
        <v>1</v>
      </c>
      <c r="BF97" s="218">
        <v>1</v>
      </c>
      <c r="BG97" s="218">
        <v>1</v>
      </c>
      <c r="BH97" s="218">
        <v>1</v>
      </c>
      <c r="BI97" s="218">
        <v>1</v>
      </c>
    </row>
    <row r="98" spans="1:61" ht="15" x14ac:dyDescent="0.25">
      <c r="A98" s="295"/>
      <c r="B98" s="319"/>
      <c r="C98" s="373"/>
      <c r="D98" s="416" t="s">
        <v>988</v>
      </c>
      <c r="E98" s="417"/>
      <c r="F98" s="418"/>
      <c r="G98" s="420"/>
      <c r="H98" s="295"/>
      <c r="I98" s="295"/>
      <c r="J98" s="393"/>
      <c r="K98" s="395"/>
      <c r="L98" s="396"/>
      <c r="M98" s="395" t="s">
        <v>988</v>
      </c>
      <c r="N98" s="395"/>
      <c r="O98" s="395"/>
      <c r="P98" s="295"/>
      <c r="Q98" s="393"/>
      <c r="R98" s="295"/>
      <c r="S98" s="218">
        <v>1</v>
      </c>
      <c r="T98" s="218">
        <v>1</v>
      </c>
      <c r="U98" s="213"/>
      <c r="V98" s="218">
        <v>1</v>
      </c>
      <c r="W98" s="218">
        <v>1</v>
      </c>
      <c r="X98" s="213"/>
      <c r="Y98" s="218">
        <v>1</v>
      </c>
      <c r="Z98" s="218">
        <v>1</v>
      </c>
      <c r="AA98" s="213"/>
      <c r="AB98" s="218">
        <v>1</v>
      </c>
      <c r="AC98" s="218">
        <v>1</v>
      </c>
      <c r="AD98" s="218">
        <v>1</v>
      </c>
      <c r="AE98" s="218">
        <v>1</v>
      </c>
      <c r="AF98" s="213"/>
      <c r="AG98" s="218">
        <v>1</v>
      </c>
      <c r="AH98" s="218">
        <v>1</v>
      </c>
      <c r="AI98" s="218">
        <v>1</v>
      </c>
      <c r="AJ98" s="218">
        <v>1</v>
      </c>
      <c r="AK98" s="218">
        <v>1</v>
      </c>
      <c r="AL98" s="218">
        <v>1</v>
      </c>
      <c r="AM98" s="218">
        <v>1</v>
      </c>
      <c r="AN98" s="218">
        <v>1</v>
      </c>
      <c r="AO98" s="218">
        <v>1</v>
      </c>
      <c r="AP98" s="213"/>
      <c r="AQ98" s="218">
        <v>1</v>
      </c>
      <c r="AR98" s="218">
        <v>1</v>
      </c>
      <c r="AS98" s="218">
        <v>1</v>
      </c>
      <c r="AT98" s="218">
        <v>1</v>
      </c>
      <c r="AU98" s="218">
        <v>1</v>
      </c>
      <c r="AV98" s="213"/>
      <c r="AW98" s="218">
        <v>1</v>
      </c>
      <c r="AX98" s="218">
        <v>1</v>
      </c>
      <c r="AY98" s="213"/>
      <c r="AZ98" s="218">
        <v>1</v>
      </c>
      <c r="BA98" s="218">
        <v>1</v>
      </c>
      <c r="BB98" s="218">
        <v>1</v>
      </c>
      <c r="BC98" s="218">
        <v>1</v>
      </c>
      <c r="BD98" s="213"/>
      <c r="BE98" s="218">
        <v>1</v>
      </c>
      <c r="BF98" s="218">
        <v>1</v>
      </c>
      <c r="BG98" s="218">
        <v>1</v>
      </c>
      <c r="BH98" s="218">
        <v>1</v>
      </c>
      <c r="BI98" s="218">
        <v>1</v>
      </c>
    </row>
    <row r="99" spans="1:61" ht="15" x14ac:dyDescent="0.25">
      <c r="A99" s="295"/>
      <c r="B99" s="319"/>
      <c r="C99" s="373"/>
      <c r="D99" s="416" t="s">
        <v>989</v>
      </c>
      <c r="E99" s="417"/>
      <c r="F99" s="418"/>
      <c r="G99" s="420"/>
      <c r="H99" s="295"/>
      <c r="I99" s="295"/>
      <c r="J99" s="393"/>
      <c r="K99" s="395"/>
      <c r="L99" s="396"/>
      <c r="M99" s="395" t="s">
        <v>989</v>
      </c>
      <c r="N99" s="395"/>
      <c r="O99" s="395"/>
      <c r="P99" s="295"/>
      <c r="Q99" s="393"/>
      <c r="R99" s="295"/>
      <c r="S99" s="218">
        <v>1</v>
      </c>
      <c r="T99" s="218">
        <v>1</v>
      </c>
      <c r="U99" s="213"/>
      <c r="V99" s="218">
        <v>1</v>
      </c>
      <c r="W99" s="218">
        <v>1</v>
      </c>
      <c r="X99" s="213"/>
      <c r="Y99" s="218">
        <v>1</v>
      </c>
      <c r="Z99" s="218">
        <v>1</v>
      </c>
      <c r="AA99" s="213"/>
      <c r="AB99" s="218">
        <v>1</v>
      </c>
      <c r="AC99" s="218">
        <v>1</v>
      </c>
      <c r="AD99" s="218">
        <v>1</v>
      </c>
      <c r="AE99" s="218">
        <v>1</v>
      </c>
      <c r="AF99" s="213"/>
      <c r="AG99" s="218">
        <v>1</v>
      </c>
      <c r="AH99" s="218">
        <v>1</v>
      </c>
      <c r="AI99" s="218">
        <v>1</v>
      </c>
      <c r="AJ99" s="218">
        <v>1</v>
      </c>
      <c r="AK99" s="218">
        <v>1</v>
      </c>
      <c r="AL99" s="218">
        <v>1</v>
      </c>
      <c r="AM99" s="218">
        <v>1</v>
      </c>
      <c r="AN99" s="218">
        <v>1</v>
      </c>
      <c r="AO99" s="218">
        <v>1</v>
      </c>
      <c r="AP99" s="213"/>
      <c r="AQ99" s="218">
        <v>1</v>
      </c>
      <c r="AR99" s="218">
        <v>1</v>
      </c>
      <c r="AS99" s="218">
        <v>1</v>
      </c>
      <c r="AT99" s="218">
        <v>1</v>
      </c>
      <c r="AU99" s="218">
        <v>1</v>
      </c>
      <c r="AV99" s="213"/>
      <c r="AW99" s="218">
        <v>1</v>
      </c>
      <c r="AX99" s="218">
        <v>1</v>
      </c>
      <c r="AY99" s="213"/>
      <c r="AZ99" s="218">
        <v>1</v>
      </c>
      <c r="BA99" s="218">
        <v>1</v>
      </c>
      <c r="BB99" s="218">
        <v>1</v>
      </c>
      <c r="BC99" s="218">
        <v>1</v>
      </c>
      <c r="BD99" s="213"/>
      <c r="BE99" s="218">
        <v>1</v>
      </c>
      <c r="BF99" s="218">
        <v>1</v>
      </c>
      <c r="BG99" s="218">
        <v>1</v>
      </c>
      <c r="BH99" s="218">
        <v>1</v>
      </c>
      <c r="BI99" s="218">
        <v>1</v>
      </c>
    </row>
    <row r="100" spans="1:61" ht="15" x14ac:dyDescent="0.25">
      <c r="A100" s="295"/>
      <c r="B100" s="319"/>
      <c r="C100" s="373"/>
      <c r="D100" s="416" t="s">
        <v>990</v>
      </c>
      <c r="E100" s="417"/>
      <c r="F100" s="418"/>
      <c r="G100" s="420"/>
      <c r="H100" s="295"/>
      <c r="I100" s="295"/>
      <c r="J100" s="393"/>
      <c r="K100" s="395"/>
      <c r="L100" s="396"/>
      <c r="M100" s="395" t="s">
        <v>990</v>
      </c>
      <c r="N100" s="395"/>
      <c r="O100" s="395"/>
      <c r="P100" s="295"/>
      <c r="Q100" s="393"/>
      <c r="R100" s="295"/>
      <c r="S100" s="218">
        <v>1</v>
      </c>
      <c r="T100" s="218">
        <v>1</v>
      </c>
      <c r="U100" s="213"/>
      <c r="V100" s="218">
        <v>1</v>
      </c>
      <c r="W100" s="218">
        <v>1</v>
      </c>
      <c r="X100" s="213"/>
      <c r="Y100" s="218">
        <v>1</v>
      </c>
      <c r="Z100" s="218">
        <v>1</v>
      </c>
      <c r="AA100" s="213"/>
      <c r="AB100" s="218">
        <v>1</v>
      </c>
      <c r="AC100" s="218">
        <v>1</v>
      </c>
      <c r="AD100" s="218">
        <v>1</v>
      </c>
      <c r="AE100" s="218">
        <v>1</v>
      </c>
      <c r="AF100" s="213"/>
      <c r="AG100" s="218">
        <v>1</v>
      </c>
      <c r="AH100" s="218">
        <v>1</v>
      </c>
      <c r="AI100" s="218">
        <v>1</v>
      </c>
      <c r="AJ100" s="218">
        <v>1</v>
      </c>
      <c r="AK100" s="218">
        <v>1</v>
      </c>
      <c r="AL100" s="218">
        <v>1</v>
      </c>
      <c r="AM100" s="218">
        <v>1</v>
      </c>
      <c r="AN100" s="218">
        <v>1</v>
      </c>
      <c r="AO100" s="218">
        <v>1</v>
      </c>
      <c r="AP100" s="213"/>
      <c r="AQ100" s="218">
        <v>1</v>
      </c>
      <c r="AR100" s="218">
        <v>1</v>
      </c>
      <c r="AS100" s="218">
        <v>1</v>
      </c>
      <c r="AT100" s="218">
        <v>1</v>
      </c>
      <c r="AU100" s="218">
        <v>1</v>
      </c>
      <c r="AV100" s="213"/>
      <c r="AW100" s="218">
        <v>1</v>
      </c>
      <c r="AX100" s="218">
        <v>1</v>
      </c>
      <c r="AY100" s="213"/>
      <c r="AZ100" s="218">
        <v>1</v>
      </c>
      <c r="BA100" s="218">
        <v>1</v>
      </c>
      <c r="BB100" s="218">
        <v>1</v>
      </c>
      <c r="BC100" s="218">
        <v>1</v>
      </c>
      <c r="BD100" s="213"/>
      <c r="BE100" s="218">
        <v>1</v>
      </c>
      <c r="BF100" s="218">
        <v>1</v>
      </c>
      <c r="BG100" s="218">
        <v>1</v>
      </c>
      <c r="BH100" s="218">
        <v>1</v>
      </c>
      <c r="BI100" s="218">
        <v>1</v>
      </c>
    </row>
    <row r="101" spans="1:61" ht="15" x14ac:dyDescent="0.25">
      <c r="A101" s="295"/>
      <c r="B101" s="319"/>
      <c r="C101" s="373"/>
      <c r="D101" s="416" t="s">
        <v>991</v>
      </c>
      <c r="E101" s="417"/>
      <c r="F101" s="418"/>
      <c r="G101" s="420"/>
      <c r="H101" s="295"/>
      <c r="I101" s="295"/>
      <c r="J101" s="393"/>
      <c r="K101" s="395"/>
      <c r="L101" s="396"/>
      <c r="M101" s="395" t="s">
        <v>991</v>
      </c>
      <c r="N101" s="395"/>
      <c r="O101" s="395"/>
      <c r="P101" s="295"/>
      <c r="Q101" s="393"/>
      <c r="R101" s="295"/>
      <c r="S101" s="218">
        <v>1</v>
      </c>
      <c r="T101" s="218">
        <v>1</v>
      </c>
      <c r="U101" s="213"/>
      <c r="V101" s="218">
        <v>1</v>
      </c>
      <c r="W101" s="218">
        <v>1</v>
      </c>
      <c r="X101" s="213"/>
      <c r="Y101" s="218">
        <v>1</v>
      </c>
      <c r="Z101" s="218">
        <v>1</v>
      </c>
      <c r="AA101" s="213"/>
      <c r="AB101" s="218">
        <v>1</v>
      </c>
      <c r="AC101" s="218">
        <v>1</v>
      </c>
      <c r="AD101" s="218">
        <v>1</v>
      </c>
      <c r="AE101" s="218">
        <v>1</v>
      </c>
      <c r="AF101" s="213"/>
      <c r="AG101" s="218">
        <v>1</v>
      </c>
      <c r="AH101" s="218">
        <v>1</v>
      </c>
      <c r="AI101" s="218">
        <v>1</v>
      </c>
      <c r="AJ101" s="218">
        <v>1</v>
      </c>
      <c r="AK101" s="218">
        <v>1</v>
      </c>
      <c r="AL101" s="218">
        <v>1</v>
      </c>
      <c r="AM101" s="218">
        <v>1</v>
      </c>
      <c r="AN101" s="218">
        <v>1</v>
      </c>
      <c r="AO101" s="218">
        <v>1</v>
      </c>
      <c r="AP101" s="213"/>
      <c r="AQ101" s="218">
        <v>1</v>
      </c>
      <c r="AR101" s="218">
        <v>1</v>
      </c>
      <c r="AS101" s="218">
        <v>1</v>
      </c>
      <c r="AT101" s="218">
        <v>1</v>
      </c>
      <c r="AU101" s="218">
        <v>1</v>
      </c>
      <c r="AV101" s="213"/>
      <c r="AW101" s="218">
        <v>1</v>
      </c>
      <c r="AX101" s="218">
        <v>1</v>
      </c>
      <c r="AY101" s="213"/>
      <c r="AZ101" s="218">
        <v>1</v>
      </c>
      <c r="BA101" s="218">
        <v>1</v>
      </c>
      <c r="BB101" s="218">
        <v>1</v>
      </c>
      <c r="BC101" s="218">
        <v>1</v>
      </c>
      <c r="BD101" s="213"/>
      <c r="BE101" s="218">
        <v>1</v>
      </c>
      <c r="BF101" s="218">
        <v>1</v>
      </c>
      <c r="BG101" s="218">
        <v>1</v>
      </c>
      <c r="BH101" s="218">
        <v>1</v>
      </c>
      <c r="BI101" s="218">
        <v>1</v>
      </c>
    </row>
    <row r="102" spans="1:61" ht="15" x14ac:dyDescent="0.25">
      <c r="A102" s="295"/>
      <c r="B102" s="319"/>
      <c r="C102" s="373"/>
      <c r="D102" s="416" t="s">
        <v>992</v>
      </c>
      <c r="E102" s="417"/>
      <c r="F102" s="418"/>
      <c r="G102" s="420"/>
      <c r="H102" s="295"/>
      <c r="I102" s="295"/>
      <c r="J102" s="393"/>
      <c r="K102" s="395"/>
      <c r="L102" s="396"/>
      <c r="M102" s="395" t="s">
        <v>992</v>
      </c>
      <c r="N102" s="395"/>
      <c r="O102" s="395"/>
      <c r="P102" s="295"/>
      <c r="Q102" s="393"/>
      <c r="R102" s="295"/>
      <c r="S102" s="218">
        <v>1</v>
      </c>
      <c r="T102" s="218">
        <v>1</v>
      </c>
      <c r="U102" s="213"/>
      <c r="V102" s="218">
        <v>1</v>
      </c>
      <c r="W102" s="218">
        <v>1</v>
      </c>
      <c r="X102" s="213"/>
      <c r="Y102" s="218">
        <v>1</v>
      </c>
      <c r="Z102" s="218">
        <v>1</v>
      </c>
      <c r="AA102" s="213"/>
      <c r="AB102" s="218">
        <v>1</v>
      </c>
      <c r="AC102" s="218">
        <v>1</v>
      </c>
      <c r="AD102" s="218">
        <v>1</v>
      </c>
      <c r="AE102" s="218">
        <v>1</v>
      </c>
      <c r="AF102" s="213"/>
      <c r="AG102" s="218">
        <v>1</v>
      </c>
      <c r="AH102" s="218">
        <v>1</v>
      </c>
      <c r="AI102" s="218">
        <v>1</v>
      </c>
      <c r="AJ102" s="218">
        <v>1</v>
      </c>
      <c r="AK102" s="218">
        <v>1</v>
      </c>
      <c r="AL102" s="218">
        <v>1</v>
      </c>
      <c r="AM102" s="218">
        <v>1</v>
      </c>
      <c r="AN102" s="218">
        <v>1</v>
      </c>
      <c r="AO102" s="218">
        <v>1</v>
      </c>
      <c r="AP102" s="213"/>
      <c r="AQ102" s="218">
        <v>1</v>
      </c>
      <c r="AR102" s="218">
        <v>1</v>
      </c>
      <c r="AS102" s="218">
        <v>1</v>
      </c>
      <c r="AT102" s="218">
        <v>1</v>
      </c>
      <c r="AU102" s="218">
        <v>1</v>
      </c>
      <c r="AV102" s="213"/>
      <c r="AW102" s="218">
        <v>1</v>
      </c>
      <c r="AX102" s="218">
        <v>1</v>
      </c>
      <c r="AY102" s="213"/>
      <c r="AZ102" s="218">
        <v>1</v>
      </c>
      <c r="BA102" s="218">
        <v>1</v>
      </c>
      <c r="BB102" s="218">
        <v>1</v>
      </c>
      <c r="BC102" s="218">
        <v>1</v>
      </c>
      <c r="BD102" s="213"/>
      <c r="BE102" s="218">
        <v>1</v>
      </c>
      <c r="BF102" s="218">
        <v>1</v>
      </c>
      <c r="BG102" s="218">
        <v>1</v>
      </c>
      <c r="BH102" s="218">
        <v>1</v>
      </c>
      <c r="BI102" s="218">
        <v>1</v>
      </c>
    </row>
    <row r="103" spans="1:61" ht="15" x14ac:dyDescent="0.25">
      <c r="A103" s="295"/>
      <c r="B103" s="319"/>
      <c r="C103" s="373"/>
      <c r="D103" s="416" t="s">
        <v>993</v>
      </c>
      <c r="E103" s="417"/>
      <c r="F103" s="418"/>
      <c r="G103" s="420"/>
      <c r="H103" s="295"/>
      <c r="I103" s="295"/>
      <c r="J103" s="393"/>
      <c r="K103" s="395"/>
      <c r="L103" s="396"/>
      <c r="M103" s="395" t="s">
        <v>993</v>
      </c>
      <c r="N103" s="395"/>
      <c r="O103" s="395"/>
      <c r="P103" s="295"/>
      <c r="Q103" s="393"/>
      <c r="R103" s="295"/>
      <c r="S103" s="218">
        <v>1</v>
      </c>
      <c r="T103" s="218">
        <v>1</v>
      </c>
      <c r="U103" s="213"/>
      <c r="V103" s="218">
        <v>1</v>
      </c>
      <c r="W103" s="218">
        <v>1</v>
      </c>
      <c r="X103" s="213"/>
      <c r="Y103" s="218">
        <v>1</v>
      </c>
      <c r="Z103" s="218">
        <v>1</v>
      </c>
      <c r="AA103" s="213"/>
      <c r="AB103" s="218">
        <v>1</v>
      </c>
      <c r="AC103" s="218">
        <v>1</v>
      </c>
      <c r="AD103" s="218">
        <v>1</v>
      </c>
      <c r="AE103" s="218">
        <v>1</v>
      </c>
      <c r="AF103" s="213"/>
      <c r="AG103" s="218">
        <v>1</v>
      </c>
      <c r="AH103" s="218">
        <v>1</v>
      </c>
      <c r="AI103" s="218">
        <v>1</v>
      </c>
      <c r="AJ103" s="218">
        <v>1</v>
      </c>
      <c r="AK103" s="218">
        <v>1</v>
      </c>
      <c r="AL103" s="218">
        <v>1</v>
      </c>
      <c r="AM103" s="218">
        <v>1</v>
      </c>
      <c r="AN103" s="218">
        <v>1</v>
      </c>
      <c r="AO103" s="218">
        <v>1</v>
      </c>
      <c r="AP103" s="213"/>
      <c r="AQ103" s="218">
        <v>1</v>
      </c>
      <c r="AR103" s="218">
        <v>1</v>
      </c>
      <c r="AS103" s="218">
        <v>1</v>
      </c>
      <c r="AT103" s="218">
        <v>1</v>
      </c>
      <c r="AU103" s="218">
        <v>1</v>
      </c>
      <c r="AV103" s="213"/>
      <c r="AW103" s="218">
        <v>1</v>
      </c>
      <c r="AX103" s="218">
        <v>1</v>
      </c>
      <c r="AY103" s="213"/>
      <c r="AZ103" s="218">
        <v>1</v>
      </c>
      <c r="BA103" s="218">
        <v>1</v>
      </c>
      <c r="BB103" s="218">
        <v>1</v>
      </c>
      <c r="BC103" s="218">
        <v>1</v>
      </c>
      <c r="BD103" s="213"/>
      <c r="BE103" s="218">
        <v>1</v>
      </c>
      <c r="BF103" s="218">
        <v>1</v>
      </c>
      <c r="BG103" s="218">
        <v>1</v>
      </c>
      <c r="BH103" s="218">
        <v>1</v>
      </c>
      <c r="BI103" s="218">
        <v>1</v>
      </c>
    </row>
    <row r="104" spans="1:61" ht="15" x14ac:dyDescent="0.25">
      <c r="A104" s="295"/>
      <c r="B104" s="319"/>
      <c r="C104" s="373"/>
      <c r="D104" s="416" t="s">
        <v>994</v>
      </c>
      <c r="E104" s="417"/>
      <c r="F104" s="418"/>
      <c r="G104" s="420"/>
      <c r="H104" s="295"/>
      <c r="I104" s="295"/>
      <c r="J104" s="393"/>
      <c r="K104" s="395"/>
      <c r="L104" s="396"/>
      <c r="M104" s="395" t="s">
        <v>994</v>
      </c>
      <c r="N104" s="395"/>
      <c r="O104" s="395"/>
      <c r="P104" s="295"/>
      <c r="Q104" s="393"/>
      <c r="R104" s="295"/>
      <c r="S104" s="218">
        <v>1</v>
      </c>
      <c r="T104" s="218">
        <v>1</v>
      </c>
      <c r="U104" s="213"/>
      <c r="V104" s="218">
        <v>1</v>
      </c>
      <c r="W104" s="218">
        <v>1</v>
      </c>
      <c r="X104" s="213"/>
      <c r="Y104" s="218">
        <v>1</v>
      </c>
      <c r="Z104" s="218">
        <v>1</v>
      </c>
      <c r="AA104" s="213"/>
      <c r="AB104" s="218">
        <v>1</v>
      </c>
      <c r="AC104" s="218">
        <v>1</v>
      </c>
      <c r="AD104" s="218">
        <v>1</v>
      </c>
      <c r="AE104" s="218">
        <v>1</v>
      </c>
      <c r="AF104" s="213"/>
      <c r="AG104" s="218">
        <v>1</v>
      </c>
      <c r="AH104" s="218">
        <v>1</v>
      </c>
      <c r="AI104" s="218">
        <v>1</v>
      </c>
      <c r="AJ104" s="218">
        <v>1</v>
      </c>
      <c r="AK104" s="218">
        <v>1</v>
      </c>
      <c r="AL104" s="218">
        <v>1</v>
      </c>
      <c r="AM104" s="218">
        <v>1</v>
      </c>
      <c r="AN104" s="218">
        <v>1</v>
      </c>
      <c r="AO104" s="218">
        <v>1</v>
      </c>
      <c r="AP104" s="213"/>
      <c r="AQ104" s="218">
        <v>1</v>
      </c>
      <c r="AR104" s="218">
        <v>1</v>
      </c>
      <c r="AS104" s="218">
        <v>1</v>
      </c>
      <c r="AT104" s="218">
        <v>1</v>
      </c>
      <c r="AU104" s="218">
        <v>1</v>
      </c>
      <c r="AV104" s="213"/>
      <c r="AW104" s="218">
        <v>1</v>
      </c>
      <c r="AX104" s="218">
        <v>1</v>
      </c>
      <c r="AY104" s="213"/>
      <c r="AZ104" s="218">
        <v>1</v>
      </c>
      <c r="BA104" s="218">
        <v>1</v>
      </c>
      <c r="BB104" s="218">
        <v>1</v>
      </c>
      <c r="BC104" s="218">
        <v>1</v>
      </c>
      <c r="BD104" s="213"/>
      <c r="BE104" s="218">
        <v>1</v>
      </c>
      <c r="BF104" s="218">
        <v>1</v>
      </c>
      <c r="BG104" s="218">
        <v>1</v>
      </c>
      <c r="BH104" s="218">
        <v>1</v>
      </c>
      <c r="BI104" s="218">
        <v>1</v>
      </c>
    </row>
    <row r="105" spans="1:61" ht="15" x14ac:dyDescent="0.25">
      <c r="A105" s="295"/>
      <c r="B105" s="319"/>
      <c r="C105" s="373"/>
      <c r="D105" s="416" t="s">
        <v>995</v>
      </c>
      <c r="E105" s="417"/>
      <c r="F105" s="418"/>
      <c r="G105" s="420"/>
      <c r="H105" s="295"/>
      <c r="I105" s="295"/>
      <c r="J105" s="393"/>
      <c r="K105" s="395"/>
      <c r="L105" s="396"/>
      <c r="M105" s="395" t="s">
        <v>995</v>
      </c>
      <c r="N105" s="395"/>
      <c r="O105" s="395"/>
      <c r="P105" s="295"/>
      <c r="Q105" s="393"/>
      <c r="R105" s="295"/>
      <c r="S105" s="218">
        <v>1</v>
      </c>
      <c r="T105" s="218">
        <v>1</v>
      </c>
      <c r="U105" s="213"/>
      <c r="V105" s="218">
        <v>1</v>
      </c>
      <c r="W105" s="218">
        <v>1</v>
      </c>
      <c r="X105" s="213"/>
      <c r="Y105" s="218">
        <v>1</v>
      </c>
      <c r="Z105" s="218">
        <v>1</v>
      </c>
      <c r="AA105" s="213"/>
      <c r="AB105" s="218">
        <v>1</v>
      </c>
      <c r="AC105" s="218">
        <v>1</v>
      </c>
      <c r="AD105" s="218">
        <v>1</v>
      </c>
      <c r="AE105" s="218">
        <v>1</v>
      </c>
      <c r="AF105" s="213"/>
      <c r="AG105" s="218">
        <v>1</v>
      </c>
      <c r="AH105" s="218">
        <v>1</v>
      </c>
      <c r="AI105" s="218">
        <v>1</v>
      </c>
      <c r="AJ105" s="218">
        <v>1</v>
      </c>
      <c r="AK105" s="218">
        <v>1</v>
      </c>
      <c r="AL105" s="218">
        <v>1</v>
      </c>
      <c r="AM105" s="218">
        <v>1</v>
      </c>
      <c r="AN105" s="218">
        <v>1</v>
      </c>
      <c r="AO105" s="218">
        <v>1</v>
      </c>
      <c r="AP105" s="213"/>
      <c r="AQ105" s="218">
        <v>1</v>
      </c>
      <c r="AR105" s="218">
        <v>1</v>
      </c>
      <c r="AS105" s="218">
        <v>1</v>
      </c>
      <c r="AT105" s="218">
        <v>1</v>
      </c>
      <c r="AU105" s="218">
        <v>1</v>
      </c>
      <c r="AV105" s="213"/>
      <c r="AW105" s="218">
        <v>1</v>
      </c>
      <c r="AX105" s="218">
        <v>1</v>
      </c>
      <c r="AY105" s="213"/>
      <c r="AZ105" s="218">
        <v>1</v>
      </c>
      <c r="BA105" s="218">
        <v>1</v>
      </c>
      <c r="BB105" s="218">
        <v>1</v>
      </c>
      <c r="BC105" s="218">
        <v>1</v>
      </c>
      <c r="BD105" s="213"/>
      <c r="BE105" s="218">
        <v>1</v>
      </c>
      <c r="BF105" s="218">
        <v>1</v>
      </c>
      <c r="BG105" s="218">
        <v>1</v>
      </c>
      <c r="BH105" s="218">
        <v>1</v>
      </c>
      <c r="BI105" s="218">
        <v>1</v>
      </c>
    </row>
    <row r="106" spans="1:61" ht="15" x14ac:dyDescent="0.25">
      <c r="A106" s="295"/>
      <c r="B106" s="319"/>
      <c r="C106" s="373"/>
      <c r="D106" s="416" t="s">
        <v>996</v>
      </c>
      <c r="E106" s="417"/>
      <c r="F106" s="418"/>
      <c r="G106" s="420"/>
      <c r="H106" s="295"/>
      <c r="I106" s="295"/>
      <c r="J106" s="393"/>
      <c r="K106" s="395"/>
      <c r="L106" s="396"/>
      <c r="M106" s="395" t="s">
        <v>996</v>
      </c>
      <c r="N106" s="395"/>
      <c r="O106" s="395"/>
      <c r="P106" s="295"/>
      <c r="Q106" s="393"/>
      <c r="R106" s="295"/>
      <c r="S106" s="218">
        <v>1</v>
      </c>
      <c r="T106" s="218">
        <v>1</v>
      </c>
      <c r="U106" s="213"/>
      <c r="V106" s="218">
        <v>1</v>
      </c>
      <c r="W106" s="218">
        <v>1</v>
      </c>
      <c r="X106" s="213"/>
      <c r="Y106" s="218">
        <v>1</v>
      </c>
      <c r="Z106" s="218">
        <v>1</v>
      </c>
      <c r="AA106" s="213"/>
      <c r="AB106" s="218">
        <v>1</v>
      </c>
      <c r="AC106" s="218">
        <v>1</v>
      </c>
      <c r="AD106" s="218">
        <v>1</v>
      </c>
      <c r="AE106" s="218">
        <v>1</v>
      </c>
      <c r="AF106" s="213"/>
      <c r="AG106" s="218">
        <v>1</v>
      </c>
      <c r="AH106" s="218">
        <v>1</v>
      </c>
      <c r="AI106" s="218">
        <v>1</v>
      </c>
      <c r="AJ106" s="218">
        <v>1</v>
      </c>
      <c r="AK106" s="218">
        <v>1</v>
      </c>
      <c r="AL106" s="218">
        <v>1</v>
      </c>
      <c r="AM106" s="218">
        <v>1</v>
      </c>
      <c r="AN106" s="218">
        <v>1</v>
      </c>
      <c r="AO106" s="218">
        <v>1</v>
      </c>
      <c r="AP106" s="213"/>
      <c r="AQ106" s="218">
        <v>1</v>
      </c>
      <c r="AR106" s="218">
        <v>1</v>
      </c>
      <c r="AS106" s="218">
        <v>1</v>
      </c>
      <c r="AT106" s="218">
        <v>1</v>
      </c>
      <c r="AU106" s="218">
        <v>1</v>
      </c>
      <c r="AV106" s="213"/>
      <c r="AW106" s="218">
        <v>1</v>
      </c>
      <c r="AX106" s="218">
        <v>1</v>
      </c>
      <c r="AY106" s="213"/>
      <c r="AZ106" s="218">
        <v>1</v>
      </c>
      <c r="BA106" s="218">
        <v>1</v>
      </c>
      <c r="BB106" s="218">
        <v>1</v>
      </c>
      <c r="BC106" s="218">
        <v>1</v>
      </c>
      <c r="BD106" s="213"/>
      <c r="BE106" s="218">
        <v>1</v>
      </c>
      <c r="BF106" s="218">
        <v>1</v>
      </c>
      <c r="BG106" s="218">
        <v>1</v>
      </c>
      <c r="BH106" s="218">
        <v>1</v>
      </c>
      <c r="BI106" s="218">
        <v>1</v>
      </c>
    </row>
    <row r="107" spans="1:61" ht="15" x14ac:dyDescent="0.25">
      <c r="A107" s="295"/>
      <c r="B107" s="319"/>
      <c r="C107" s="373"/>
      <c r="D107" s="416" t="s">
        <v>997</v>
      </c>
      <c r="E107" s="417"/>
      <c r="F107" s="418"/>
      <c r="G107" s="420"/>
      <c r="H107" s="295"/>
      <c r="I107" s="295"/>
      <c r="J107" s="393"/>
      <c r="K107" s="395"/>
      <c r="L107" s="396"/>
      <c r="M107" s="395" t="s">
        <v>997</v>
      </c>
      <c r="N107" s="395"/>
      <c r="O107" s="395"/>
      <c r="P107" s="295"/>
      <c r="Q107" s="393"/>
      <c r="R107" s="295"/>
      <c r="S107" s="218">
        <v>1</v>
      </c>
      <c r="T107" s="218">
        <v>1</v>
      </c>
      <c r="U107" s="213"/>
      <c r="V107" s="218">
        <v>1</v>
      </c>
      <c r="W107" s="218">
        <v>1</v>
      </c>
      <c r="X107" s="213"/>
      <c r="Y107" s="218">
        <v>1</v>
      </c>
      <c r="Z107" s="218">
        <v>1</v>
      </c>
      <c r="AA107" s="213"/>
      <c r="AB107" s="218">
        <v>1</v>
      </c>
      <c r="AC107" s="218">
        <v>1</v>
      </c>
      <c r="AD107" s="218">
        <v>1</v>
      </c>
      <c r="AE107" s="218">
        <v>1</v>
      </c>
      <c r="AF107" s="213"/>
      <c r="AG107" s="218">
        <v>1</v>
      </c>
      <c r="AH107" s="218">
        <v>1</v>
      </c>
      <c r="AI107" s="218">
        <v>1</v>
      </c>
      <c r="AJ107" s="218">
        <v>1</v>
      </c>
      <c r="AK107" s="218">
        <v>1</v>
      </c>
      <c r="AL107" s="218">
        <v>1</v>
      </c>
      <c r="AM107" s="218">
        <v>1</v>
      </c>
      <c r="AN107" s="218">
        <v>1</v>
      </c>
      <c r="AO107" s="218">
        <v>1</v>
      </c>
      <c r="AP107" s="213"/>
      <c r="AQ107" s="218">
        <v>1</v>
      </c>
      <c r="AR107" s="218">
        <v>1</v>
      </c>
      <c r="AS107" s="218">
        <v>1</v>
      </c>
      <c r="AT107" s="218">
        <v>1</v>
      </c>
      <c r="AU107" s="218">
        <v>1</v>
      </c>
      <c r="AV107" s="213"/>
      <c r="AW107" s="218">
        <v>1</v>
      </c>
      <c r="AX107" s="218">
        <v>1</v>
      </c>
      <c r="AY107" s="213"/>
      <c r="AZ107" s="218">
        <v>1</v>
      </c>
      <c r="BA107" s="218">
        <v>1</v>
      </c>
      <c r="BB107" s="218">
        <v>1</v>
      </c>
      <c r="BC107" s="218">
        <v>1</v>
      </c>
      <c r="BD107" s="213"/>
      <c r="BE107" s="218">
        <v>1</v>
      </c>
      <c r="BF107" s="218">
        <v>1</v>
      </c>
      <c r="BG107" s="218">
        <v>1</v>
      </c>
      <c r="BH107" s="218">
        <v>1</v>
      </c>
      <c r="BI107" s="218">
        <v>1</v>
      </c>
    </row>
    <row r="108" spans="1:61" ht="15" x14ac:dyDescent="0.25">
      <c r="A108" s="295"/>
      <c r="B108" s="319"/>
      <c r="C108" s="373"/>
      <c r="D108" s="416" t="s">
        <v>998</v>
      </c>
      <c r="E108" s="417"/>
      <c r="F108" s="418"/>
      <c r="G108" s="420"/>
      <c r="H108" s="295"/>
      <c r="I108" s="295"/>
      <c r="J108" s="393"/>
      <c r="K108" s="395"/>
      <c r="L108" s="396"/>
      <c r="M108" s="395" t="s">
        <v>998</v>
      </c>
      <c r="N108" s="395"/>
      <c r="O108" s="395"/>
      <c r="P108" s="295"/>
      <c r="Q108" s="393"/>
      <c r="R108" s="295"/>
      <c r="S108" s="218">
        <v>1</v>
      </c>
      <c r="T108" s="218">
        <v>1</v>
      </c>
      <c r="U108" s="213"/>
      <c r="V108" s="218">
        <v>1</v>
      </c>
      <c r="W108" s="218">
        <v>1</v>
      </c>
      <c r="X108" s="213"/>
      <c r="Y108" s="218">
        <v>1</v>
      </c>
      <c r="Z108" s="218">
        <v>1</v>
      </c>
      <c r="AA108" s="213"/>
      <c r="AB108" s="218">
        <v>1</v>
      </c>
      <c r="AC108" s="218">
        <v>1</v>
      </c>
      <c r="AD108" s="218">
        <v>1</v>
      </c>
      <c r="AE108" s="218">
        <v>1</v>
      </c>
      <c r="AF108" s="213"/>
      <c r="AG108" s="218">
        <v>1</v>
      </c>
      <c r="AH108" s="218">
        <v>1</v>
      </c>
      <c r="AI108" s="218">
        <v>1</v>
      </c>
      <c r="AJ108" s="218">
        <v>1</v>
      </c>
      <c r="AK108" s="218">
        <v>1</v>
      </c>
      <c r="AL108" s="218">
        <v>1</v>
      </c>
      <c r="AM108" s="218">
        <v>1</v>
      </c>
      <c r="AN108" s="218">
        <v>1</v>
      </c>
      <c r="AO108" s="218">
        <v>1</v>
      </c>
      <c r="AP108" s="213"/>
      <c r="AQ108" s="218">
        <v>1</v>
      </c>
      <c r="AR108" s="218">
        <v>1</v>
      </c>
      <c r="AS108" s="218">
        <v>1</v>
      </c>
      <c r="AT108" s="218">
        <v>1</v>
      </c>
      <c r="AU108" s="218">
        <v>1</v>
      </c>
      <c r="AV108" s="213"/>
      <c r="AW108" s="218">
        <v>1</v>
      </c>
      <c r="AX108" s="218">
        <v>1</v>
      </c>
      <c r="AY108" s="213"/>
      <c r="AZ108" s="218">
        <v>1</v>
      </c>
      <c r="BA108" s="218">
        <v>1</v>
      </c>
      <c r="BB108" s="218">
        <v>1</v>
      </c>
      <c r="BC108" s="218">
        <v>1</v>
      </c>
      <c r="BD108" s="213"/>
      <c r="BE108" s="218">
        <v>1</v>
      </c>
      <c r="BF108" s="218">
        <v>1</v>
      </c>
      <c r="BG108" s="218">
        <v>1</v>
      </c>
      <c r="BH108" s="218">
        <v>1</v>
      </c>
      <c r="BI108" s="218">
        <v>1</v>
      </c>
    </row>
    <row r="109" spans="1:61" ht="15" x14ac:dyDescent="0.25">
      <c r="A109" s="295"/>
      <c r="B109" s="319"/>
      <c r="C109" s="373"/>
      <c r="D109" s="416" t="s">
        <v>999</v>
      </c>
      <c r="E109" s="417"/>
      <c r="F109" s="418"/>
      <c r="G109" s="420"/>
      <c r="H109" s="295"/>
      <c r="I109" s="295"/>
      <c r="J109" s="393"/>
      <c r="K109" s="395"/>
      <c r="L109" s="396"/>
      <c r="M109" s="395" t="s">
        <v>999</v>
      </c>
      <c r="N109" s="395"/>
      <c r="O109" s="395"/>
      <c r="P109" s="295"/>
      <c r="Q109" s="393"/>
      <c r="R109" s="295"/>
      <c r="S109" s="218">
        <v>1</v>
      </c>
      <c r="T109" s="218">
        <v>1</v>
      </c>
      <c r="U109" s="213"/>
      <c r="V109" s="218">
        <v>1</v>
      </c>
      <c r="W109" s="218">
        <v>1</v>
      </c>
      <c r="X109" s="213"/>
      <c r="Y109" s="218">
        <v>1</v>
      </c>
      <c r="Z109" s="218">
        <v>1</v>
      </c>
      <c r="AA109" s="213"/>
      <c r="AB109" s="218">
        <v>1</v>
      </c>
      <c r="AC109" s="218">
        <v>1</v>
      </c>
      <c r="AD109" s="218">
        <v>1</v>
      </c>
      <c r="AE109" s="218">
        <v>1</v>
      </c>
      <c r="AF109" s="213"/>
      <c r="AG109" s="218">
        <v>1</v>
      </c>
      <c r="AH109" s="218">
        <v>1</v>
      </c>
      <c r="AI109" s="218">
        <v>1</v>
      </c>
      <c r="AJ109" s="218">
        <v>1</v>
      </c>
      <c r="AK109" s="218">
        <v>1</v>
      </c>
      <c r="AL109" s="218">
        <v>1</v>
      </c>
      <c r="AM109" s="218">
        <v>1</v>
      </c>
      <c r="AN109" s="218">
        <v>1</v>
      </c>
      <c r="AO109" s="218">
        <v>1</v>
      </c>
      <c r="AP109" s="213"/>
      <c r="AQ109" s="218">
        <v>1</v>
      </c>
      <c r="AR109" s="218">
        <v>1</v>
      </c>
      <c r="AS109" s="218">
        <v>1</v>
      </c>
      <c r="AT109" s="218">
        <v>1</v>
      </c>
      <c r="AU109" s="218">
        <v>1</v>
      </c>
      <c r="AV109" s="213"/>
      <c r="AW109" s="218">
        <v>1</v>
      </c>
      <c r="AX109" s="218">
        <v>1</v>
      </c>
      <c r="AY109" s="213"/>
      <c r="AZ109" s="218">
        <v>1</v>
      </c>
      <c r="BA109" s="218">
        <v>1</v>
      </c>
      <c r="BB109" s="218">
        <v>1</v>
      </c>
      <c r="BC109" s="218">
        <v>1</v>
      </c>
      <c r="BD109" s="213"/>
      <c r="BE109" s="218">
        <v>1</v>
      </c>
      <c r="BF109" s="218">
        <v>1</v>
      </c>
      <c r="BG109" s="218">
        <v>1</v>
      </c>
      <c r="BH109" s="218">
        <v>1</v>
      </c>
      <c r="BI109" s="218">
        <v>1</v>
      </c>
    </row>
    <row r="110" spans="1:61" ht="15" x14ac:dyDescent="0.25">
      <c r="A110" s="295"/>
      <c r="B110" s="319"/>
      <c r="C110" s="373"/>
      <c r="D110" s="416" t="s">
        <v>1000</v>
      </c>
      <c r="E110" s="417"/>
      <c r="F110" s="418"/>
      <c r="G110" s="420"/>
      <c r="H110" s="295"/>
      <c r="I110" s="295"/>
      <c r="J110" s="393"/>
      <c r="K110" s="395"/>
      <c r="L110" s="396"/>
      <c r="M110" s="395" t="s">
        <v>1000</v>
      </c>
      <c r="N110" s="395"/>
      <c r="O110" s="395"/>
      <c r="P110" s="295"/>
      <c r="Q110" s="393"/>
      <c r="R110" s="295"/>
      <c r="S110" s="218">
        <v>1</v>
      </c>
      <c r="T110" s="218">
        <v>1</v>
      </c>
      <c r="U110" s="213"/>
      <c r="V110" s="218">
        <v>1</v>
      </c>
      <c r="W110" s="218">
        <v>1</v>
      </c>
      <c r="X110" s="213"/>
      <c r="Y110" s="218">
        <v>1</v>
      </c>
      <c r="Z110" s="218">
        <v>1</v>
      </c>
      <c r="AA110" s="213"/>
      <c r="AB110" s="218">
        <v>1</v>
      </c>
      <c r="AC110" s="218">
        <v>1</v>
      </c>
      <c r="AD110" s="218">
        <v>1</v>
      </c>
      <c r="AE110" s="218">
        <v>1</v>
      </c>
      <c r="AF110" s="213"/>
      <c r="AG110" s="218">
        <v>1</v>
      </c>
      <c r="AH110" s="218">
        <v>1</v>
      </c>
      <c r="AI110" s="218">
        <v>1</v>
      </c>
      <c r="AJ110" s="218">
        <v>1</v>
      </c>
      <c r="AK110" s="218">
        <v>1</v>
      </c>
      <c r="AL110" s="218">
        <v>1</v>
      </c>
      <c r="AM110" s="218">
        <v>1</v>
      </c>
      <c r="AN110" s="218">
        <v>1</v>
      </c>
      <c r="AO110" s="218">
        <v>1</v>
      </c>
      <c r="AP110" s="213"/>
      <c r="AQ110" s="218">
        <v>1</v>
      </c>
      <c r="AR110" s="218">
        <v>1</v>
      </c>
      <c r="AS110" s="218">
        <v>1</v>
      </c>
      <c r="AT110" s="218">
        <v>1</v>
      </c>
      <c r="AU110" s="218">
        <v>1</v>
      </c>
      <c r="AV110" s="213"/>
      <c r="AW110" s="218">
        <v>1</v>
      </c>
      <c r="AX110" s="218">
        <v>1</v>
      </c>
      <c r="AY110" s="213"/>
      <c r="AZ110" s="218">
        <v>1</v>
      </c>
      <c r="BA110" s="218">
        <v>1</v>
      </c>
      <c r="BB110" s="218">
        <v>1</v>
      </c>
      <c r="BC110" s="218">
        <v>1</v>
      </c>
      <c r="BD110" s="213"/>
      <c r="BE110" s="218">
        <v>1</v>
      </c>
      <c r="BF110" s="218">
        <v>1</v>
      </c>
      <c r="BG110" s="218">
        <v>1</v>
      </c>
      <c r="BH110" s="218">
        <v>1</v>
      </c>
      <c r="BI110" s="218">
        <v>1</v>
      </c>
    </row>
    <row r="111" spans="1:61" ht="15" x14ac:dyDescent="0.25">
      <c r="A111" s="295"/>
      <c r="B111" s="319"/>
      <c r="C111" s="373"/>
      <c r="D111" s="416" t="s">
        <v>1001</v>
      </c>
      <c r="E111" s="417"/>
      <c r="F111" s="418"/>
      <c r="G111" s="420"/>
      <c r="H111" s="295"/>
      <c r="I111" s="295"/>
      <c r="J111" s="393"/>
      <c r="K111" s="395"/>
      <c r="L111" s="396"/>
      <c r="M111" s="395" t="s">
        <v>1001</v>
      </c>
      <c r="N111" s="395"/>
      <c r="O111" s="395"/>
      <c r="P111" s="295"/>
      <c r="Q111" s="393"/>
      <c r="R111" s="295"/>
      <c r="S111" s="218">
        <v>1</v>
      </c>
      <c r="T111" s="218">
        <v>1</v>
      </c>
      <c r="U111" s="213"/>
      <c r="V111" s="218">
        <v>1</v>
      </c>
      <c r="W111" s="218">
        <v>1</v>
      </c>
      <c r="X111" s="213"/>
      <c r="Y111" s="218">
        <v>1</v>
      </c>
      <c r="Z111" s="218">
        <v>1</v>
      </c>
      <c r="AA111" s="213"/>
      <c r="AB111" s="218">
        <v>1</v>
      </c>
      <c r="AC111" s="218">
        <v>1</v>
      </c>
      <c r="AD111" s="218">
        <v>1</v>
      </c>
      <c r="AE111" s="218">
        <v>1</v>
      </c>
      <c r="AF111" s="213"/>
      <c r="AG111" s="218">
        <v>1</v>
      </c>
      <c r="AH111" s="218">
        <v>1</v>
      </c>
      <c r="AI111" s="218">
        <v>1</v>
      </c>
      <c r="AJ111" s="218">
        <v>1</v>
      </c>
      <c r="AK111" s="218">
        <v>1</v>
      </c>
      <c r="AL111" s="218">
        <v>1</v>
      </c>
      <c r="AM111" s="218">
        <v>1</v>
      </c>
      <c r="AN111" s="218">
        <v>1</v>
      </c>
      <c r="AO111" s="218">
        <v>1</v>
      </c>
      <c r="AP111" s="213"/>
      <c r="AQ111" s="218">
        <v>1</v>
      </c>
      <c r="AR111" s="218">
        <v>1</v>
      </c>
      <c r="AS111" s="218">
        <v>1</v>
      </c>
      <c r="AT111" s="218">
        <v>1</v>
      </c>
      <c r="AU111" s="218">
        <v>1</v>
      </c>
      <c r="AV111" s="213"/>
      <c r="AW111" s="218">
        <v>1</v>
      </c>
      <c r="AX111" s="218">
        <v>1</v>
      </c>
      <c r="AY111" s="213"/>
      <c r="AZ111" s="218">
        <v>1</v>
      </c>
      <c r="BA111" s="218">
        <v>1</v>
      </c>
      <c r="BB111" s="218">
        <v>1</v>
      </c>
      <c r="BC111" s="218">
        <v>1</v>
      </c>
      <c r="BD111" s="213"/>
      <c r="BE111" s="218">
        <v>1</v>
      </c>
      <c r="BF111" s="218">
        <v>1</v>
      </c>
      <c r="BG111" s="218">
        <v>1</v>
      </c>
      <c r="BH111" s="218">
        <v>1</v>
      </c>
      <c r="BI111" s="218">
        <v>1</v>
      </c>
    </row>
    <row r="112" spans="1:61" x14ac:dyDescent="0.25">
      <c r="A112" s="295"/>
      <c r="B112" s="319"/>
      <c r="C112" s="373"/>
      <c r="D112" s="442" t="s">
        <v>1002</v>
      </c>
      <c r="E112" s="443"/>
      <c r="F112" s="444"/>
      <c r="G112" s="420"/>
      <c r="H112" s="295"/>
      <c r="I112" s="295"/>
      <c r="J112" s="393"/>
      <c r="K112" s="395"/>
      <c r="L112" s="396"/>
      <c r="M112" s="435" t="s">
        <v>1002</v>
      </c>
      <c r="N112" s="435"/>
      <c r="O112" s="435"/>
      <c r="P112" s="295"/>
      <c r="Q112" s="393"/>
      <c r="R112" s="295"/>
      <c r="S112" s="214"/>
      <c r="T112" s="215"/>
      <c r="U112" s="216"/>
      <c r="V112" s="217"/>
      <c r="W112" s="217"/>
      <c r="X112" s="216"/>
      <c r="Y112" s="217"/>
      <c r="Z112" s="217"/>
      <c r="AA112" s="216"/>
      <c r="AB112" s="217"/>
      <c r="AC112" s="217"/>
      <c r="AD112" s="217"/>
      <c r="AE112" s="217"/>
      <c r="AF112" s="216"/>
      <c r="AG112" s="217"/>
      <c r="AH112" s="217"/>
      <c r="AI112" s="217"/>
      <c r="AJ112" s="217"/>
      <c r="AK112" s="217"/>
      <c r="AL112" s="217"/>
      <c r="AM112" s="217"/>
      <c r="AN112" s="217"/>
      <c r="AO112" s="217"/>
      <c r="AP112" s="216"/>
      <c r="AQ112" s="217"/>
      <c r="AR112" s="217"/>
      <c r="AS112" s="217"/>
      <c r="AT112" s="217"/>
      <c r="AU112" s="217"/>
      <c r="AV112" s="216"/>
      <c r="AW112" s="217"/>
      <c r="AX112" s="217"/>
      <c r="AY112" s="216"/>
      <c r="AZ112" s="217"/>
      <c r="BA112" s="217"/>
      <c r="BB112" s="217"/>
      <c r="BC112" s="217"/>
      <c r="BD112" s="216"/>
      <c r="BE112" s="217"/>
      <c r="BF112" s="217"/>
      <c r="BG112" s="217"/>
      <c r="BH112" s="217"/>
      <c r="BI112" s="217"/>
    </row>
    <row r="113" spans="1:61" ht="15" x14ac:dyDescent="0.25">
      <c r="A113" s="295"/>
      <c r="B113" s="319"/>
      <c r="C113" s="373"/>
      <c r="D113" s="416" t="s">
        <v>1003</v>
      </c>
      <c r="E113" s="417"/>
      <c r="F113" s="418"/>
      <c r="G113" s="420"/>
      <c r="H113" s="295"/>
      <c r="I113" s="295"/>
      <c r="J113" s="393"/>
      <c r="K113" s="395"/>
      <c r="L113" s="396"/>
      <c r="M113" s="395" t="s">
        <v>1003</v>
      </c>
      <c r="N113" s="395"/>
      <c r="O113" s="395"/>
      <c r="P113" s="295"/>
      <c r="Q113" s="393"/>
      <c r="R113" s="295"/>
      <c r="S113" s="219">
        <v>1</v>
      </c>
      <c r="T113" s="219">
        <v>1</v>
      </c>
      <c r="U113" s="213"/>
      <c r="V113" s="218">
        <v>1</v>
      </c>
      <c r="W113" s="218">
        <v>1</v>
      </c>
      <c r="X113" s="213"/>
      <c r="Y113" s="218">
        <v>1</v>
      </c>
      <c r="Z113" s="218">
        <v>1</v>
      </c>
      <c r="AA113" s="213"/>
      <c r="AB113" s="218">
        <v>1</v>
      </c>
      <c r="AC113" s="218">
        <v>1</v>
      </c>
      <c r="AD113" s="218">
        <v>1</v>
      </c>
      <c r="AE113" s="218">
        <v>1</v>
      </c>
      <c r="AF113" s="213"/>
      <c r="AG113" s="218">
        <v>1</v>
      </c>
      <c r="AH113" s="218">
        <v>1</v>
      </c>
      <c r="AI113" s="218">
        <v>1</v>
      </c>
      <c r="AJ113" s="218">
        <v>1</v>
      </c>
      <c r="AK113" s="218">
        <v>1</v>
      </c>
      <c r="AL113" s="218">
        <v>1</v>
      </c>
      <c r="AM113" s="218">
        <v>1</v>
      </c>
      <c r="AN113" s="218">
        <v>1</v>
      </c>
      <c r="AO113" s="218">
        <v>1</v>
      </c>
      <c r="AP113" s="213"/>
      <c r="AQ113" s="218">
        <v>1</v>
      </c>
      <c r="AR113" s="218">
        <v>1</v>
      </c>
      <c r="AS113" s="218">
        <v>1</v>
      </c>
      <c r="AT113" s="218">
        <v>1</v>
      </c>
      <c r="AU113" s="218">
        <v>1</v>
      </c>
      <c r="AV113" s="213"/>
      <c r="AW113" s="218">
        <v>1</v>
      </c>
      <c r="AX113" s="218">
        <v>1</v>
      </c>
      <c r="AY113" s="213"/>
      <c r="AZ113" s="218">
        <v>1</v>
      </c>
      <c r="BA113" s="218">
        <v>1</v>
      </c>
      <c r="BB113" s="218">
        <v>1</v>
      </c>
      <c r="BC113" s="218">
        <v>1</v>
      </c>
      <c r="BD113" s="213"/>
      <c r="BE113" s="218">
        <v>1</v>
      </c>
      <c r="BF113" s="218">
        <v>1</v>
      </c>
      <c r="BG113" s="218">
        <v>1</v>
      </c>
      <c r="BH113" s="218">
        <v>1</v>
      </c>
      <c r="BI113" s="218">
        <v>1</v>
      </c>
    </row>
    <row r="114" spans="1:61" ht="15" x14ac:dyDescent="0.25">
      <c r="A114" s="295"/>
      <c r="B114" s="319"/>
      <c r="C114" s="373"/>
      <c r="D114" s="416" t="s">
        <v>1036</v>
      </c>
      <c r="E114" s="417"/>
      <c r="F114" s="418"/>
      <c r="G114" s="420"/>
      <c r="H114" s="295"/>
      <c r="I114" s="295"/>
      <c r="J114" s="393"/>
      <c r="K114" s="395"/>
      <c r="L114" s="396"/>
      <c r="M114" s="395" t="s">
        <v>1036</v>
      </c>
      <c r="N114" s="395"/>
      <c r="O114" s="395"/>
      <c r="P114" s="295"/>
      <c r="Q114" s="393"/>
      <c r="R114" s="295"/>
      <c r="S114" s="219">
        <v>1</v>
      </c>
      <c r="T114" s="219">
        <v>1</v>
      </c>
      <c r="U114" s="213"/>
      <c r="V114" s="218">
        <v>1</v>
      </c>
      <c r="W114" s="218">
        <v>1</v>
      </c>
      <c r="X114" s="213"/>
      <c r="Y114" s="218">
        <v>1</v>
      </c>
      <c r="Z114" s="218">
        <v>1</v>
      </c>
      <c r="AA114" s="213"/>
      <c r="AB114" s="218">
        <v>1</v>
      </c>
      <c r="AC114" s="218">
        <v>1</v>
      </c>
      <c r="AD114" s="218">
        <v>1</v>
      </c>
      <c r="AE114" s="218">
        <v>1</v>
      </c>
      <c r="AF114" s="213"/>
      <c r="AG114" s="218">
        <v>1</v>
      </c>
      <c r="AH114" s="218">
        <v>1</v>
      </c>
      <c r="AI114" s="218">
        <v>1</v>
      </c>
      <c r="AJ114" s="218">
        <v>1</v>
      </c>
      <c r="AK114" s="218">
        <v>1</v>
      </c>
      <c r="AL114" s="218">
        <v>1</v>
      </c>
      <c r="AM114" s="218">
        <v>1</v>
      </c>
      <c r="AN114" s="218">
        <v>1</v>
      </c>
      <c r="AO114" s="218">
        <v>1</v>
      </c>
      <c r="AP114" s="213"/>
      <c r="AQ114" s="218">
        <v>1</v>
      </c>
      <c r="AR114" s="218">
        <v>1</v>
      </c>
      <c r="AS114" s="218">
        <v>1</v>
      </c>
      <c r="AT114" s="218">
        <v>1</v>
      </c>
      <c r="AU114" s="218">
        <v>1</v>
      </c>
      <c r="AV114" s="213"/>
      <c r="AW114" s="218">
        <v>1</v>
      </c>
      <c r="AX114" s="218">
        <v>1</v>
      </c>
      <c r="AY114" s="213"/>
      <c r="AZ114" s="218">
        <v>1</v>
      </c>
      <c r="BA114" s="218">
        <v>1</v>
      </c>
      <c r="BB114" s="218">
        <v>1</v>
      </c>
      <c r="BC114" s="218">
        <v>1</v>
      </c>
      <c r="BD114" s="213"/>
      <c r="BE114" s="218">
        <v>1</v>
      </c>
      <c r="BF114" s="218">
        <v>1</v>
      </c>
      <c r="BG114" s="218">
        <v>1</v>
      </c>
      <c r="BH114" s="218">
        <v>1</v>
      </c>
      <c r="BI114" s="218">
        <v>1</v>
      </c>
    </row>
    <row r="115" spans="1:61" ht="15" x14ac:dyDescent="0.25">
      <c r="A115" s="295"/>
      <c r="B115" s="319"/>
      <c r="C115" s="373"/>
      <c r="D115" s="416" t="s">
        <v>1004</v>
      </c>
      <c r="E115" s="417"/>
      <c r="F115" s="418"/>
      <c r="G115" s="420"/>
      <c r="H115" s="295"/>
      <c r="I115" s="295"/>
      <c r="J115" s="393"/>
      <c r="K115" s="395"/>
      <c r="L115" s="396"/>
      <c r="M115" s="395" t="s">
        <v>1004</v>
      </c>
      <c r="N115" s="395"/>
      <c r="O115" s="395"/>
      <c r="P115" s="295"/>
      <c r="Q115" s="393"/>
      <c r="R115" s="295"/>
      <c r="S115" s="219">
        <v>1</v>
      </c>
      <c r="T115" s="219">
        <v>1</v>
      </c>
      <c r="U115" s="213"/>
      <c r="V115" s="218">
        <v>1</v>
      </c>
      <c r="W115" s="218">
        <v>1</v>
      </c>
      <c r="X115" s="213"/>
      <c r="Y115" s="218">
        <v>1</v>
      </c>
      <c r="Z115" s="218">
        <v>1</v>
      </c>
      <c r="AA115" s="213"/>
      <c r="AB115" s="218">
        <v>1</v>
      </c>
      <c r="AC115" s="218">
        <v>1</v>
      </c>
      <c r="AD115" s="218">
        <v>1</v>
      </c>
      <c r="AE115" s="218">
        <v>1</v>
      </c>
      <c r="AF115" s="213"/>
      <c r="AG115" s="218">
        <v>1</v>
      </c>
      <c r="AH115" s="218">
        <v>1</v>
      </c>
      <c r="AI115" s="218">
        <v>1</v>
      </c>
      <c r="AJ115" s="218">
        <v>1</v>
      </c>
      <c r="AK115" s="218">
        <v>1</v>
      </c>
      <c r="AL115" s="218">
        <v>1</v>
      </c>
      <c r="AM115" s="218">
        <v>1</v>
      </c>
      <c r="AN115" s="218">
        <v>1</v>
      </c>
      <c r="AO115" s="218">
        <v>1</v>
      </c>
      <c r="AP115" s="213"/>
      <c r="AQ115" s="218">
        <v>1</v>
      </c>
      <c r="AR115" s="218">
        <v>1</v>
      </c>
      <c r="AS115" s="218">
        <v>1</v>
      </c>
      <c r="AT115" s="218">
        <v>1</v>
      </c>
      <c r="AU115" s="218">
        <v>1</v>
      </c>
      <c r="AV115" s="213"/>
      <c r="AW115" s="218">
        <v>1</v>
      </c>
      <c r="AX115" s="218">
        <v>1</v>
      </c>
      <c r="AY115" s="213"/>
      <c r="AZ115" s="218">
        <v>1</v>
      </c>
      <c r="BA115" s="218">
        <v>1</v>
      </c>
      <c r="BB115" s="218">
        <v>1</v>
      </c>
      <c r="BC115" s="218">
        <v>1</v>
      </c>
      <c r="BD115" s="213"/>
      <c r="BE115" s="218">
        <v>1</v>
      </c>
      <c r="BF115" s="218">
        <v>1</v>
      </c>
      <c r="BG115" s="218">
        <v>1</v>
      </c>
      <c r="BH115" s="218">
        <v>1</v>
      </c>
      <c r="BI115" s="218">
        <v>1</v>
      </c>
    </row>
    <row r="116" spans="1:61" ht="15" x14ac:dyDescent="0.25">
      <c r="A116" s="295"/>
      <c r="B116" s="319"/>
      <c r="C116" s="373"/>
      <c r="D116" s="416" t="s">
        <v>1005</v>
      </c>
      <c r="E116" s="417"/>
      <c r="F116" s="418"/>
      <c r="G116" s="420"/>
      <c r="H116" s="295"/>
      <c r="I116" s="295"/>
      <c r="J116" s="393"/>
      <c r="K116" s="395"/>
      <c r="L116" s="396"/>
      <c r="M116" s="395" t="s">
        <v>1005</v>
      </c>
      <c r="N116" s="395"/>
      <c r="O116" s="395"/>
      <c r="P116" s="295"/>
      <c r="Q116" s="393"/>
      <c r="R116" s="295"/>
      <c r="S116" s="219">
        <v>1</v>
      </c>
      <c r="T116" s="219">
        <v>1</v>
      </c>
      <c r="U116" s="213"/>
      <c r="V116" s="218">
        <v>1</v>
      </c>
      <c r="W116" s="218">
        <v>1</v>
      </c>
      <c r="X116" s="213"/>
      <c r="Y116" s="218">
        <v>1</v>
      </c>
      <c r="Z116" s="218">
        <v>1</v>
      </c>
      <c r="AA116" s="213"/>
      <c r="AB116" s="218">
        <v>1</v>
      </c>
      <c r="AC116" s="218">
        <v>1</v>
      </c>
      <c r="AD116" s="218">
        <v>1</v>
      </c>
      <c r="AE116" s="218">
        <v>1</v>
      </c>
      <c r="AF116" s="213"/>
      <c r="AG116" s="218">
        <v>1</v>
      </c>
      <c r="AH116" s="218">
        <v>1</v>
      </c>
      <c r="AI116" s="218">
        <v>1</v>
      </c>
      <c r="AJ116" s="218">
        <v>1</v>
      </c>
      <c r="AK116" s="218">
        <v>1</v>
      </c>
      <c r="AL116" s="218">
        <v>1</v>
      </c>
      <c r="AM116" s="218">
        <v>1</v>
      </c>
      <c r="AN116" s="218">
        <v>1</v>
      </c>
      <c r="AO116" s="218">
        <v>1</v>
      </c>
      <c r="AP116" s="213"/>
      <c r="AQ116" s="218">
        <v>1</v>
      </c>
      <c r="AR116" s="218">
        <v>1</v>
      </c>
      <c r="AS116" s="218">
        <v>1</v>
      </c>
      <c r="AT116" s="218">
        <v>1</v>
      </c>
      <c r="AU116" s="218">
        <v>1</v>
      </c>
      <c r="AV116" s="213"/>
      <c r="AW116" s="218">
        <v>1</v>
      </c>
      <c r="AX116" s="218">
        <v>1</v>
      </c>
      <c r="AY116" s="213"/>
      <c r="AZ116" s="218">
        <v>1</v>
      </c>
      <c r="BA116" s="218">
        <v>1</v>
      </c>
      <c r="BB116" s="218">
        <v>1</v>
      </c>
      <c r="BC116" s="218">
        <v>1</v>
      </c>
      <c r="BD116" s="213"/>
      <c r="BE116" s="218">
        <v>1</v>
      </c>
      <c r="BF116" s="218">
        <v>1</v>
      </c>
      <c r="BG116" s="218">
        <v>1</v>
      </c>
      <c r="BH116" s="218">
        <v>1</v>
      </c>
      <c r="BI116" s="218">
        <v>1</v>
      </c>
    </row>
    <row r="117" spans="1:61" ht="15" x14ac:dyDescent="0.25">
      <c r="A117" s="295"/>
      <c r="B117" s="319"/>
      <c r="C117" s="373"/>
      <c r="D117" s="416" t="s">
        <v>1006</v>
      </c>
      <c r="E117" s="417"/>
      <c r="F117" s="418"/>
      <c r="G117" s="420"/>
      <c r="H117" s="295"/>
      <c r="I117" s="295"/>
      <c r="J117" s="393"/>
      <c r="K117" s="395"/>
      <c r="L117" s="396"/>
      <c r="M117" s="395" t="s">
        <v>1006</v>
      </c>
      <c r="N117" s="395"/>
      <c r="O117" s="395"/>
      <c r="P117" s="295"/>
      <c r="Q117" s="393"/>
      <c r="R117" s="295"/>
      <c r="S117" s="219">
        <v>1</v>
      </c>
      <c r="T117" s="219">
        <v>1</v>
      </c>
      <c r="U117" s="213"/>
      <c r="V117" s="218">
        <v>1</v>
      </c>
      <c r="W117" s="218">
        <v>1</v>
      </c>
      <c r="X117" s="213"/>
      <c r="Y117" s="218">
        <v>1</v>
      </c>
      <c r="Z117" s="218">
        <v>1</v>
      </c>
      <c r="AA117" s="213"/>
      <c r="AB117" s="218">
        <v>1</v>
      </c>
      <c r="AC117" s="218">
        <v>1</v>
      </c>
      <c r="AD117" s="218">
        <v>1</v>
      </c>
      <c r="AE117" s="218">
        <v>1</v>
      </c>
      <c r="AF117" s="213"/>
      <c r="AG117" s="218">
        <v>1</v>
      </c>
      <c r="AH117" s="218">
        <v>1</v>
      </c>
      <c r="AI117" s="218">
        <v>1</v>
      </c>
      <c r="AJ117" s="218">
        <v>1</v>
      </c>
      <c r="AK117" s="218">
        <v>1</v>
      </c>
      <c r="AL117" s="218">
        <v>1</v>
      </c>
      <c r="AM117" s="218">
        <v>1</v>
      </c>
      <c r="AN117" s="218">
        <v>1</v>
      </c>
      <c r="AO117" s="218">
        <v>1</v>
      </c>
      <c r="AP117" s="213"/>
      <c r="AQ117" s="218">
        <v>1</v>
      </c>
      <c r="AR117" s="218">
        <v>1</v>
      </c>
      <c r="AS117" s="218">
        <v>1</v>
      </c>
      <c r="AT117" s="218">
        <v>1</v>
      </c>
      <c r="AU117" s="218">
        <v>1</v>
      </c>
      <c r="AV117" s="213"/>
      <c r="AW117" s="218">
        <v>1</v>
      </c>
      <c r="AX117" s="218">
        <v>1</v>
      </c>
      <c r="AY117" s="213"/>
      <c r="AZ117" s="218">
        <v>1</v>
      </c>
      <c r="BA117" s="218">
        <v>1</v>
      </c>
      <c r="BB117" s="218">
        <v>1</v>
      </c>
      <c r="BC117" s="218">
        <v>1</v>
      </c>
      <c r="BD117" s="213"/>
      <c r="BE117" s="218">
        <v>1</v>
      </c>
      <c r="BF117" s="218">
        <v>1</v>
      </c>
      <c r="BG117" s="218">
        <v>1</v>
      </c>
      <c r="BH117" s="218">
        <v>1</v>
      </c>
      <c r="BI117" s="218">
        <v>1</v>
      </c>
    </row>
    <row r="118" spans="1:61" ht="15" x14ac:dyDescent="0.25">
      <c r="A118" s="295"/>
      <c r="B118" s="319"/>
      <c r="C118" s="373"/>
      <c r="D118" s="416" t="s">
        <v>1007</v>
      </c>
      <c r="E118" s="417"/>
      <c r="F118" s="418"/>
      <c r="G118" s="420"/>
      <c r="H118" s="295"/>
      <c r="I118" s="295"/>
      <c r="J118" s="393"/>
      <c r="K118" s="395"/>
      <c r="L118" s="396"/>
      <c r="M118" s="395" t="s">
        <v>1007</v>
      </c>
      <c r="N118" s="395"/>
      <c r="O118" s="395"/>
      <c r="P118" s="295"/>
      <c r="Q118" s="393"/>
      <c r="R118" s="295"/>
      <c r="S118" s="219">
        <v>1</v>
      </c>
      <c r="T118" s="219">
        <v>1</v>
      </c>
      <c r="U118" s="213"/>
      <c r="V118" s="218">
        <v>1</v>
      </c>
      <c r="W118" s="218">
        <v>1</v>
      </c>
      <c r="X118" s="213"/>
      <c r="Y118" s="218">
        <v>0</v>
      </c>
      <c r="Z118" s="218">
        <v>0</v>
      </c>
      <c r="AA118" s="213"/>
      <c r="AB118" s="218">
        <v>0</v>
      </c>
      <c r="AC118" s="218">
        <v>0</v>
      </c>
      <c r="AD118" s="218">
        <v>0</v>
      </c>
      <c r="AE118" s="218">
        <v>0</v>
      </c>
      <c r="AF118" s="213"/>
      <c r="AG118" s="218">
        <v>0</v>
      </c>
      <c r="AH118" s="218">
        <v>0</v>
      </c>
      <c r="AI118" s="218">
        <v>0</v>
      </c>
      <c r="AJ118" s="218">
        <v>0</v>
      </c>
      <c r="AK118" s="218">
        <v>0</v>
      </c>
      <c r="AL118" s="218">
        <v>0</v>
      </c>
      <c r="AM118" s="218">
        <v>0</v>
      </c>
      <c r="AN118" s="218">
        <v>0</v>
      </c>
      <c r="AO118" s="218">
        <v>0</v>
      </c>
      <c r="AP118" s="213"/>
      <c r="AQ118" s="218">
        <v>0</v>
      </c>
      <c r="AR118" s="218">
        <v>0</v>
      </c>
      <c r="AS118" s="218">
        <v>0</v>
      </c>
      <c r="AT118" s="218">
        <v>0</v>
      </c>
      <c r="AU118" s="218">
        <v>0</v>
      </c>
      <c r="AV118" s="213"/>
      <c r="AW118" s="218">
        <v>0</v>
      </c>
      <c r="AX118" s="218">
        <v>0</v>
      </c>
      <c r="AY118" s="213"/>
      <c r="AZ118" s="218">
        <v>1</v>
      </c>
      <c r="BA118" s="218">
        <v>1</v>
      </c>
      <c r="BB118" s="218">
        <v>1</v>
      </c>
      <c r="BC118" s="218">
        <v>1</v>
      </c>
      <c r="BD118" s="213"/>
      <c r="BE118" s="218">
        <v>1</v>
      </c>
      <c r="BF118" s="218">
        <v>1</v>
      </c>
      <c r="BG118" s="218">
        <v>0</v>
      </c>
      <c r="BH118" s="218">
        <v>0</v>
      </c>
      <c r="BI118" s="218">
        <v>0</v>
      </c>
    </row>
    <row r="119" spans="1:61" ht="15" x14ac:dyDescent="0.25">
      <c r="A119" s="295"/>
      <c r="B119" s="319"/>
      <c r="C119" s="373"/>
      <c r="D119" s="416" t="s">
        <v>1035</v>
      </c>
      <c r="E119" s="417"/>
      <c r="F119" s="418"/>
      <c r="G119" s="420"/>
      <c r="H119" s="295"/>
      <c r="I119" s="295"/>
      <c r="J119" s="393"/>
      <c r="K119" s="395"/>
      <c r="L119" s="396"/>
      <c r="M119" s="395" t="s">
        <v>1035</v>
      </c>
      <c r="N119" s="395"/>
      <c r="O119" s="395"/>
      <c r="P119" s="295"/>
      <c r="Q119" s="393"/>
      <c r="R119" s="295"/>
      <c r="S119" s="219">
        <v>1</v>
      </c>
      <c r="T119" s="219">
        <v>1</v>
      </c>
      <c r="U119" s="213"/>
      <c r="V119" s="218">
        <v>1</v>
      </c>
      <c r="W119" s="218">
        <v>1</v>
      </c>
      <c r="X119" s="213"/>
      <c r="Y119" s="218">
        <v>0</v>
      </c>
      <c r="Z119" s="218">
        <v>0</v>
      </c>
      <c r="AA119" s="213"/>
      <c r="AB119" s="218">
        <v>0</v>
      </c>
      <c r="AC119" s="218">
        <v>0</v>
      </c>
      <c r="AD119" s="218">
        <v>0</v>
      </c>
      <c r="AE119" s="218">
        <v>0</v>
      </c>
      <c r="AF119" s="213"/>
      <c r="AG119" s="218">
        <v>0</v>
      </c>
      <c r="AH119" s="218">
        <v>0</v>
      </c>
      <c r="AI119" s="218">
        <v>0</v>
      </c>
      <c r="AJ119" s="218">
        <v>0</v>
      </c>
      <c r="AK119" s="218">
        <v>0</v>
      </c>
      <c r="AL119" s="218">
        <v>0</v>
      </c>
      <c r="AM119" s="218">
        <v>0</v>
      </c>
      <c r="AN119" s="218">
        <v>0</v>
      </c>
      <c r="AO119" s="218">
        <v>0</v>
      </c>
      <c r="AP119" s="213"/>
      <c r="AQ119" s="218">
        <v>0</v>
      </c>
      <c r="AR119" s="218">
        <v>0</v>
      </c>
      <c r="AS119" s="218">
        <v>0</v>
      </c>
      <c r="AT119" s="218">
        <v>0</v>
      </c>
      <c r="AU119" s="218">
        <v>0</v>
      </c>
      <c r="AV119" s="213"/>
      <c r="AW119" s="218">
        <v>0</v>
      </c>
      <c r="AX119" s="218">
        <v>0</v>
      </c>
      <c r="AY119" s="213"/>
      <c r="AZ119" s="218">
        <v>1</v>
      </c>
      <c r="BA119" s="218">
        <v>1</v>
      </c>
      <c r="BB119" s="218">
        <v>1</v>
      </c>
      <c r="BC119" s="218">
        <v>1</v>
      </c>
      <c r="BD119" s="213"/>
      <c r="BE119" s="218">
        <v>1</v>
      </c>
      <c r="BF119" s="218">
        <v>1</v>
      </c>
      <c r="BG119" s="218">
        <v>0</v>
      </c>
      <c r="BH119" s="218">
        <v>0</v>
      </c>
      <c r="BI119" s="218">
        <v>0</v>
      </c>
    </row>
    <row r="120" spans="1:61" ht="15" x14ac:dyDescent="0.25">
      <c r="A120" s="295"/>
      <c r="B120" s="319"/>
      <c r="C120" s="373"/>
      <c r="D120" s="416" t="s">
        <v>1008</v>
      </c>
      <c r="E120" s="417"/>
      <c r="F120" s="418"/>
      <c r="G120" s="420"/>
      <c r="H120" s="295"/>
      <c r="I120" s="295"/>
      <c r="J120" s="393"/>
      <c r="K120" s="395"/>
      <c r="L120" s="396"/>
      <c r="M120" s="395" t="s">
        <v>1008</v>
      </c>
      <c r="N120" s="395"/>
      <c r="O120" s="395"/>
      <c r="P120" s="295"/>
      <c r="Q120" s="393"/>
      <c r="R120" s="295"/>
      <c r="S120" s="219">
        <v>1</v>
      </c>
      <c r="T120" s="219">
        <v>1</v>
      </c>
      <c r="U120" s="213"/>
      <c r="V120" s="218">
        <v>1</v>
      </c>
      <c r="W120" s="218">
        <v>1</v>
      </c>
      <c r="X120" s="213"/>
      <c r="Y120" s="218">
        <v>0</v>
      </c>
      <c r="Z120" s="218">
        <v>0</v>
      </c>
      <c r="AA120" s="213"/>
      <c r="AB120" s="218">
        <v>0</v>
      </c>
      <c r="AC120" s="218">
        <v>0</v>
      </c>
      <c r="AD120" s="218">
        <v>0</v>
      </c>
      <c r="AE120" s="218">
        <v>0</v>
      </c>
      <c r="AF120" s="213"/>
      <c r="AG120" s="218">
        <v>0</v>
      </c>
      <c r="AH120" s="218">
        <v>0</v>
      </c>
      <c r="AI120" s="218">
        <v>0</v>
      </c>
      <c r="AJ120" s="218">
        <v>0</v>
      </c>
      <c r="AK120" s="218">
        <v>0</v>
      </c>
      <c r="AL120" s="218">
        <v>0</v>
      </c>
      <c r="AM120" s="218">
        <v>0</v>
      </c>
      <c r="AN120" s="218">
        <v>0</v>
      </c>
      <c r="AO120" s="218">
        <v>0</v>
      </c>
      <c r="AP120" s="213"/>
      <c r="AQ120" s="218">
        <v>0</v>
      </c>
      <c r="AR120" s="218">
        <v>0</v>
      </c>
      <c r="AS120" s="218">
        <v>0</v>
      </c>
      <c r="AT120" s="218">
        <v>0</v>
      </c>
      <c r="AU120" s="218">
        <v>0</v>
      </c>
      <c r="AV120" s="213"/>
      <c r="AW120" s="218">
        <v>0</v>
      </c>
      <c r="AX120" s="218">
        <v>0</v>
      </c>
      <c r="AY120" s="213"/>
      <c r="AZ120" s="218">
        <v>1</v>
      </c>
      <c r="BA120" s="218">
        <v>1</v>
      </c>
      <c r="BB120" s="218">
        <v>1</v>
      </c>
      <c r="BC120" s="218">
        <v>1</v>
      </c>
      <c r="BD120" s="213"/>
      <c r="BE120" s="218">
        <v>1</v>
      </c>
      <c r="BF120" s="218">
        <v>1</v>
      </c>
      <c r="BG120" s="218">
        <v>0</v>
      </c>
      <c r="BH120" s="218">
        <v>0</v>
      </c>
      <c r="BI120" s="218">
        <v>0</v>
      </c>
    </row>
    <row r="121" spans="1:61" ht="15" x14ac:dyDescent="0.25">
      <c r="A121" s="295"/>
      <c r="B121" s="319"/>
      <c r="C121" s="373"/>
      <c r="D121" s="416" t="s">
        <v>1009</v>
      </c>
      <c r="E121" s="417"/>
      <c r="F121" s="418"/>
      <c r="G121" s="420"/>
      <c r="H121" s="295"/>
      <c r="I121" s="295"/>
      <c r="J121" s="393"/>
      <c r="K121" s="395"/>
      <c r="L121" s="396"/>
      <c r="M121" s="395" t="s">
        <v>1009</v>
      </c>
      <c r="N121" s="395"/>
      <c r="O121" s="395"/>
      <c r="P121" s="295"/>
      <c r="Q121" s="393"/>
      <c r="R121" s="295"/>
      <c r="S121" s="219">
        <v>1</v>
      </c>
      <c r="T121" s="219">
        <v>1</v>
      </c>
      <c r="U121" s="213"/>
      <c r="V121" s="218">
        <v>1</v>
      </c>
      <c r="W121" s="218">
        <v>1</v>
      </c>
      <c r="X121" s="213"/>
      <c r="Y121" s="218">
        <v>0</v>
      </c>
      <c r="Z121" s="218">
        <v>0</v>
      </c>
      <c r="AA121" s="213"/>
      <c r="AB121" s="218">
        <v>0</v>
      </c>
      <c r="AC121" s="218">
        <v>0</v>
      </c>
      <c r="AD121" s="218">
        <v>0</v>
      </c>
      <c r="AE121" s="218">
        <v>0</v>
      </c>
      <c r="AF121" s="213"/>
      <c r="AG121" s="218">
        <v>0</v>
      </c>
      <c r="AH121" s="218">
        <v>0</v>
      </c>
      <c r="AI121" s="218">
        <v>0</v>
      </c>
      <c r="AJ121" s="218">
        <v>0</v>
      </c>
      <c r="AK121" s="218">
        <v>0</v>
      </c>
      <c r="AL121" s="218">
        <v>0</v>
      </c>
      <c r="AM121" s="218">
        <v>0</v>
      </c>
      <c r="AN121" s="218">
        <v>0</v>
      </c>
      <c r="AO121" s="218">
        <v>0</v>
      </c>
      <c r="AP121" s="213"/>
      <c r="AQ121" s="218">
        <v>0</v>
      </c>
      <c r="AR121" s="218">
        <v>0</v>
      </c>
      <c r="AS121" s="218">
        <v>0</v>
      </c>
      <c r="AT121" s="218">
        <v>0</v>
      </c>
      <c r="AU121" s="218">
        <v>0</v>
      </c>
      <c r="AV121" s="213"/>
      <c r="AW121" s="218">
        <v>0</v>
      </c>
      <c r="AX121" s="218">
        <v>0</v>
      </c>
      <c r="AY121" s="213"/>
      <c r="AZ121" s="218">
        <v>1</v>
      </c>
      <c r="BA121" s="218">
        <v>1</v>
      </c>
      <c r="BB121" s="218">
        <v>1</v>
      </c>
      <c r="BC121" s="218">
        <v>1</v>
      </c>
      <c r="BD121" s="213"/>
      <c r="BE121" s="218">
        <v>1</v>
      </c>
      <c r="BF121" s="218">
        <v>1</v>
      </c>
      <c r="BG121" s="218">
        <v>0</v>
      </c>
      <c r="BH121" s="218">
        <v>0</v>
      </c>
      <c r="BI121" s="218">
        <v>0</v>
      </c>
    </row>
    <row r="122" spans="1:61" ht="15" x14ac:dyDescent="0.25">
      <c r="A122" s="295"/>
      <c r="B122" s="319"/>
      <c r="C122" s="373"/>
      <c r="D122" s="416" t="s">
        <v>1010</v>
      </c>
      <c r="E122" s="417"/>
      <c r="F122" s="418"/>
      <c r="G122" s="420"/>
      <c r="H122" s="295"/>
      <c r="I122" s="295"/>
      <c r="J122" s="393"/>
      <c r="K122" s="395"/>
      <c r="L122" s="396"/>
      <c r="M122" s="395" t="s">
        <v>1010</v>
      </c>
      <c r="N122" s="395"/>
      <c r="O122" s="395"/>
      <c r="P122" s="295"/>
      <c r="Q122" s="393"/>
      <c r="R122" s="295"/>
      <c r="S122" s="219">
        <v>1</v>
      </c>
      <c r="T122" s="219">
        <v>1</v>
      </c>
      <c r="U122" s="213"/>
      <c r="V122" s="218">
        <v>1</v>
      </c>
      <c r="W122" s="218">
        <v>1</v>
      </c>
      <c r="X122" s="213"/>
      <c r="Y122" s="218">
        <v>1</v>
      </c>
      <c r="Z122" s="218">
        <v>1</v>
      </c>
      <c r="AA122" s="213"/>
      <c r="AB122" s="218">
        <v>1</v>
      </c>
      <c r="AC122" s="218">
        <v>1</v>
      </c>
      <c r="AD122" s="218">
        <v>1</v>
      </c>
      <c r="AE122" s="218">
        <v>1</v>
      </c>
      <c r="AF122" s="213"/>
      <c r="AG122" s="218">
        <v>1</v>
      </c>
      <c r="AH122" s="218">
        <v>1</v>
      </c>
      <c r="AI122" s="218">
        <v>1</v>
      </c>
      <c r="AJ122" s="218">
        <v>1</v>
      </c>
      <c r="AK122" s="218">
        <v>1</v>
      </c>
      <c r="AL122" s="218">
        <v>1</v>
      </c>
      <c r="AM122" s="218">
        <v>1</v>
      </c>
      <c r="AN122" s="218">
        <v>1</v>
      </c>
      <c r="AO122" s="218">
        <v>1</v>
      </c>
      <c r="AP122" s="213"/>
      <c r="AQ122" s="218">
        <v>1</v>
      </c>
      <c r="AR122" s="218">
        <v>1</v>
      </c>
      <c r="AS122" s="218">
        <v>1</v>
      </c>
      <c r="AT122" s="218">
        <v>1</v>
      </c>
      <c r="AU122" s="218">
        <v>1</v>
      </c>
      <c r="AV122" s="213"/>
      <c r="AW122" s="218">
        <v>1</v>
      </c>
      <c r="AX122" s="218">
        <v>1</v>
      </c>
      <c r="AY122" s="213"/>
      <c r="AZ122" s="218">
        <v>1</v>
      </c>
      <c r="BA122" s="218">
        <v>1</v>
      </c>
      <c r="BB122" s="218">
        <v>1</v>
      </c>
      <c r="BC122" s="218">
        <v>1</v>
      </c>
      <c r="BD122" s="213"/>
      <c r="BE122" s="218">
        <v>1</v>
      </c>
      <c r="BF122" s="218">
        <v>1</v>
      </c>
      <c r="BG122" s="218">
        <v>1</v>
      </c>
      <c r="BH122" s="218">
        <v>1</v>
      </c>
      <c r="BI122" s="218">
        <v>1</v>
      </c>
    </row>
    <row r="123" spans="1:61" ht="15" x14ac:dyDescent="0.25">
      <c r="A123" s="295"/>
      <c r="B123" s="319"/>
      <c r="C123" s="373"/>
      <c r="D123" s="416" t="s">
        <v>1011</v>
      </c>
      <c r="E123" s="417"/>
      <c r="F123" s="418"/>
      <c r="G123" s="420"/>
      <c r="H123" s="295"/>
      <c r="I123" s="295"/>
      <c r="J123" s="393"/>
      <c r="K123" s="395"/>
      <c r="L123" s="396"/>
      <c r="M123" s="395" t="s">
        <v>1011</v>
      </c>
      <c r="N123" s="395"/>
      <c r="O123" s="395"/>
      <c r="P123" s="295"/>
      <c r="Q123" s="393"/>
      <c r="R123" s="295"/>
      <c r="S123" s="219">
        <v>1</v>
      </c>
      <c r="T123" s="219">
        <v>1</v>
      </c>
      <c r="U123" s="213"/>
      <c r="V123" s="218">
        <v>1</v>
      </c>
      <c r="W123" s="218">
        <v>1</v>
      </c>
      <c r="X123" s="213"/>
      <c r="Y123" s="218">
        <v>1</v>
      </c>
      <c r="Z123" s="218">
        <v>1</v>
      </c>
      <c r="AA123" s="213"/>
      <c r="AB123" s="218">
        <v>1</v>
      </c>
      <c r="AC123" s="218">
        <v>1</v>
      </c>
      <c r="AD123" s="218">
        <v>1</v>
      </c>
      <c r="AE123" s="218">
        <v>1</v>
      </c>
      <c r="AF123" s="213"/>
      <c r="AG123" s="218">
        <v>1</v>
      </c>
      <c r="AH123" s="218">
        <v>1</v>
      </c>
      <c r="AI123" s="218">
        <v>1</v>
      </c>
      <c r="AJ123" s="218">
        <v>1</v>
      </c>
      <c r="AK123" s="218">
        <v>1</v>
      </c>
      <c r="AL123" s="218">
        <v>1</v>
      </c>
      <c r="AM123" s="218">
        <v>1</v>
      </c>
      <c r="AN123" s="218">
        <v>1</v>
      </c>
      <c r="AO123" s="218">
        <v>1</v>
      </c>
      <c r="AP123" s="213"/>
      <c r="AQ123" s="218">
        <v>1</v>
      </c>
      <c r="AR123" s="218">
        <v>1</v>
      </c>
      <c r="AS123" s="218">
        <v>1</v>
      </c>
      <c r="AT123" s="218">
        <v>1</v>
      </c>
      <c r="AU123" s="218">
        <v>1</v>
      </c>
      <c r="AV123" s="213"/>
      <c r="AW123" s="218">
        <v>1</v>
      </c>
      <c r="AX123" s="218">
        <v>1</v>
      </c>
      <c r="AY123" s="213"/>
      <c r="AZ123" s="218">
        <v>1</v>
      </c>
      <c r="BA123" s="218">
        <v>1</v>
      </c>
      <c r="BB123" s="218">
        <v>1</v>
      </c>
      <c r="BC123" s="218">
        <v>1</v>
      </c>
      <c r="BD123" s="213"/>
      <c r="BE123" s="218">
        <v>1</v>
      </c>
      <c r="BF123" s="218">
        <v>1</v>
      </c>
      <c r="BG123" s="218">
        <v>1</v>
      </c>
      <c r="BH123" s="218">
        <v>1</v>
      </c>
      <c r="BI123" s="218">
        <v>1</v>
      </c>
    </row>
    <row r="124" spans="1:61" ht="15" x14ac:dyDescent="0.25">
      <c r="A124" s="295"/>
      <c r="B124" s="319"/>
      <c r="C124" s="373"/>
      <c r="D124" s="416" t="s">
        <v>1037</v>
      </c>
      <c r="E124" s="417"/>
      <c r="F124" s="418"/>
      <c r="G124" s="420"/>
      <c r="H124" s="295"/>
      <c r="I124" s="295"/>
      <c r="J124" s="393"/>
      <c r="K124" s="395"/>
      <c r="L124" s="396"/>
      <c r="M124" s="395" t="s">
        <v>1037</v>
      </c>
      <c r="N124" s="395"/>
      <c r="O124" s="395"/>
      <c r="P124" s="295"/>
      <c r="Q124" s="393"/>
      <c r="R124" s="295"/>
      <c r="S124" s="219">
        <v>1</v>
      </c>
      <c r="T124" s="219">
        <v>1</v>
      </c>
      <c r="U124" s="213"/>
      <c r="V124" s="218">
        <v>1</v>
      </c>
      <c r="W124" s="218">
        <v>1</v>
      </c>
      <c r="X124" s="213"/>
      <c r="Y124" s="218">
        <v>1</v>
      </c>
      <c r="Z124" s="218">
        <v>1</v>
      </c>
      <c r="AA124" s="213"/>
      <c r="AB124" s="218">
        <v>1</v>
      </c>
      <c r="AC124" s="218">
        <v>1</v>
      </c>
      <c r="AD124" s="218">
        <v>1</v>
      </c>
      <c r="AE124" s="218">
        <v>1</v>
      </c>
      <c r="AF124" s="213"/>
      <c r="AG124" s="218">
        <v>1</v>
      </c>
      <c r="AH124" s="218">
        <v>1</v>
      </c>
      <c r="AI124" s="218">
        <v>1</v>
      </c>
      <c r="AJ124" s="218">
        <v>1</v>
      </c>
      <c r="AK124" s="218">
        <v>1</v>
      </c>
      <c r="AL124" s="218">
        <v>1</v>
      </c>
      <c r="AM124" s="218">
        <v>1</v>
      </c>
      <c r="AN124" s="218">
        <v>1</v>
      </c>
      <c r="AO124" s="218">
        <v>1</v>
      </c>
      <c r="AP124" s="213"/>
      <c r="AQ124" s="218">
        <v>1</v>
      </c>
      <c r="AR124" s="218">
        <v>1</v>
      </c>
      <c r="AS124" s="218">
        <v>1</v>
      </c>
      <c r="AT124" s="218">
        <v>1</v>
      </c>
      <c r="AU124" s="218">
        <v>1</v>
      </c>
      <c r="AV124" s="213"/>
      <c r="AW124" s="218">
        <v>1</v>
      </c>
      <c r="AX124" s="218">
        <v>1</v>
      </c>
      <c r="AY124" s="213"/>
      <c r="AZ124" s="218">
        <v>1</v>
      </c>
      <c r="BA124" s="218">
        <v>1</v>
      </c>
      <c r="BB124" s="218">
        <v>1</v>
      </c>
      <c r="BC124" s="218">
        <v>1</v>
      </c>
      <c r="BD124" s="213"/>
      <c r="BE124" s="218">
        <v>1</v>
      </c>
      <c r="BF124" s="218">
        <v>1</v>
      </c>
      <c r="BG124" s="218">
        <v>1</v>
      </c>
      <c r="BH124" s="218">
        <v>1</v>
      </c>
      <c r="BI124" s="218">
        <v>1</v>
      </c>
    </row>
    <row r="125" spans="1:61" ht="15" x14ac:dyDescent="0.25">
      <c r="A125" s="295"/>
      <c r="B125" s="319"/>
      <c r="C125" s="373"/>
      <c r="D125" s="416" t="s">
        <v>1012</v>
      </c>
      <c r="E125" s="417"/>
      <c r="F125" s="418"/>
      <c r="G125" s="420"/>
      <c r="H125" s="295"/>
      <c r="I125" s="295"/>
      <c r="J125" s="393"/>
      <c r="K125" s="395"/>
      <c r="L125" s="396"/>
      <c r="M125" s="395" t="s">
        <v>1012</v>
      </c>
      <c r="N125" s="395"/>
      <c r="O125" s="395"/>
      <c r="P125" s="295"/>
      <c r="Q125" s="393"/>
      <c r="R125" s="295"/>
      <c r="S125" s="219">
        <v>1</v>
      </c>
      <c r="T125" s="219">
        <v>1</v>
      </c>
      <c r="U125" s="213"/>
      <c r="V125" s="218">
        <v>1</v>
      </c>
      <c r="W125" s="218">
        <v>1</v>
      </c>
      <c r="X125" s="213"/>
      <c r="Y125" s="218">
        <v>1</v>
      </c>
      <c r="Z125" s="218">
        <v>1</v>
      </c>
      <c r="AA125" s="213"/>
      <c r="AB125" s="218">
        <v>1</v>
      </c>
      <c r="AC125" s="218">
        <v>1</v>
      </c>
      <c r="AD125" s="218">
        <v>1</v>
      </c>
      <c r="AE125" s="218">
        <v>1</v>
      </c>
      <c r="AF125" s="213"/>
      <c r="AG125" s="218">
        <v>1</v>
      </c>
      <c r="AH125" s="218">
        <v>1</v>
      </c>
      <c r="AI125" s="218">
        <v>1</v>
      </c>
      <c r="AJ125" s="218">
        <v>1</v>
      </c>
      <c r="AK125" s="218">
        <v>1</v>
      </c>
      <c r="AL125" s="218">
        <v>1</v>
      </c>
      <c r="AM125" s="218">
        <v>1</v>
      </c>
      <c r="AN125" s="218">
        <v>1</v>
      </c>
      <c r="AO125" s="218">
        <v>1</v>
      </c>
      <c r="AP125" s="213"/>
      <c r="AQ125" s="218">
        <v>1</v>
      </c>
      <c r="AR125" s="218">
        <v>1</v>
      </c>
      <c r="AS125" s="218">
        <v>1</v>
      </c>
      <c r="AT125" s="218">
        <v>1</v>
      </c>
      <c r="AU125" s="218">
        <v>1</v>
      </c>
      <c r="AV125" s="213"/>
      <c r="AW125" s="218">
        <v>1</v>
      </c>
      <c r="AX125" s="218">
        <v>1</v>
      </c>
      <c r="AY125" s="213"/>
      <c r="AZ125" s="218">
        <v>1</v>
      </c>
      <c r="BA125" s="218">
        <v>1</v>
      </c>
      <c r="BB125" s="218">
        <v>1</v>
      </c>
      <c r="BC125" s="218">
        <v>1</v>
      </c>
      <c r="BD125" s="213"/>
      <c r="BE125" s="218">
        <v>1</v>
      </c>
      <c r="BF125" s="218">
        <v>1</v>
      </c>
      <c r="BG125" s="218">
        <v>1</v>
      </c>
      <c r="BH125" s="218">
        <v>1</v>
      </c>
      <c r="BI125" s="218">
        <v>1</v>
      </c>
    </row>
    <row r="126" spans="1:61" ht="15" x14ac:dyDescent="0.25">
      <c r="A126" s="295"/>
      <c r="B126" s="319"/>
      <c r="C126" s="373"/>
      <c r="D126" s="416" t="s">
        <v>1013</v>
      </c>
      <c r="E126" s="417"/>
      <c r="F126" s="418"/>
      <c r="G126" s="420"/>
      <c r="H126" s="295"/>
      <c r="I126" s="295"/>
      <c r="J126" s="393"/>
      <c r="K126" s="395"/>
      <c r="L126" s="396"/>
      <c r="M126" s="395" t="s">
        <v>1013</v>
      </c>
      <c r="N126" s="395"/>
      <c r="O126" s="395"/>
      <c r="P126" s="295"/>
      <c r="Q126" s="393"/>
      <c r="R126" s="295"/>
      <c r="S126" s="219">
        <v>1</v>
      </c>
      <c r="T126" s="219">
        <v>1</v>
      </c>
      <c r="U126" s="213"/>
      <c r="V126" s="218">
        <v>1</v>
      </c>
      <c r="W126" s="218">
        <v>1</v>
      </c>
      <c r="X126" s="213"/>
      <c r="Y126" s="218">
        <v>1</v>
      </c>
      <c r="Z126" s="218">
        <v>1</v>
      </c>
      <c r="AA126" s="213"/>
      <c r="AB126" s="218">
        <v>1</v>
      </c>
      <c r="AC126" s="218">
        <v>1</v>
      </c>
      <c r="AD126" s="218">
        <v>1</v>
      </c>
      <c r="AE126" s="218">
        <v>1</v>
      </c>
      <c r="AF126" s="213"/>
      <c r="AG126" s="218">
        <v>1</v>
      </c>
      <c r="AH126" s="218">
        <v>1</v>
      </c>
      <c r="AI126" s="218">
        <v>1</v>
      </c>
      <c r="AJ126" s="218">
        <v>1</v>
      </c>
      <c r="AK126" s="218">
        <v>1</v>
      </c>
      <c r="AL126" s="218">
        <v>1</v>
      </c>
      <c r="AM126" s="218">
        <v>1</v>
      </c>
      <c r="AN126" s="218">
        <v>1</v>
      </c>
      <c r="AO126" s="218">
        <v>1</v>
      </c>
      <c r="AP126" s="213"/>
      <c r="AQ126" s="218">
        <v>1</v>
      </c>
      <c r="AR126" s="218">
        <v>1</v>
      </c>
      <c r="AS126" s="218">
        <v>1</v>
      </c>
      <c r="AT126" s="218">
        <v>1</v>
      </c>
      <c r="AU126" s="218">
        <v>1</v>
      </c>
      <c r="AV126" s="213"/>
      <c r="AW126" s="218">
        <v>1</v>
      </c>
      <c r="AX126" s="218">
        <v>1</v>
      </c>
      <c r="AY126" s="213"/>
      <c r="AZ126" s="218">
        <v>1</v>
      </c>
      <c r="BA126" s="218">
        <v>1</v>
      </c>
      <c r="BB126" s="218">
        <v>1</v>
      </c>
      <c r="BC126" s="218">
        <v>1</v>
      </c>
      <c r="BD126" s="213"/>
      <c r="BE126" s="218">
        <v>1</v>
      </c>
      <c r="BF126" s="218">
        <v>1</v>
      </c>
      <c r="BG126" s="218">
        <v>1</v>
      </c>
      <c r="BH126" s="218">
        <v>1</v>
      </c>
      <c r="BI126" s="218">
        <v>1</v>
      </c>
    </row>
    <row r="127" spans="1:61" ht="15" x14ac:dyDescent="0.25">
      <c r="A127" s="295"/>
      <c r="B127" s="319"/>
      <c r="C127" s="373"/>
      <c r="D127" s="416" t="s">
        <v>1014</v>
      </c>
      <c r="E127" s="417"/>
      <c r="F127" s="418"/>
      <c r="G127" s="420"/>
      <c r="H127" s="295"/>
      <c r="I127" s="295"/>
      <c r="J127" s="393"/>
      <c r="K127" s="395"/>
      <c r="L127" s="396"/>
      <c r="M127" s="395" t="s">
        <v>1014</v>
      </c>
      <c r="N127" s="395"/>
      <c r="O127" s="395"/>
      <c r="P127" s="295"/>
      <c r="Q127" s="393"/>
      <c r="R127" s="295"/>
      <c r="S127" s="219">
        <v>1</v>
      </c>
      <c r="T127" s="219">
        <v>1</v>
      </c>
      <c r="U127" s="213"/>
      <c r="V127" s="218">
        <v>1</v>
      </c>
      <c r="W127" s="218">
        <v>1</v>
      </c>
      <c r="X127" s="213"/>
      <c r="Y127" s="218">
        <v>1</v>
      </c>
      <c r="Z127" s="218">
        <v>1</v>
      </c>
      <c r="AA127" s="213"/>
      <c r="AB127" s="218">
        <v>1</v>
      </c>
      <c r="AC127" s="218">
        <v>1</v>
      </c>
      <c r="AD127" s="218">
        <v>1</v>
      </c>
      <c r="AE127" s="218">
        <v>1</v>
      </c>
      <c r="AF127" s="213"/>
      <c r="AG127" s="218">
        <v>1</v>
      </c>
      <c r="AH127" s="218">
        <v>1</v>
      </c>
      <c r="AI127" s="218">
        <v>1</v>
      </c>
      <c r="AJ127" s="218">
        <v>1</v>
      </c>
      <c r="AK127" s="218">
        <v>1</v>
      </c>
      <c r="AL127" s="218">
        <v>1</v>
      </c>
      <c r="AM127" s="218">
        <v>1</v>
      </c>
      <c r="AN127" s="218">
        <v>1</v>
      </c>
      <c r="AO127" s="218">
        <v>1</v>
      </c>
      <c r="AP127" s="213"/>
      <c r="AQ127" s="218">
        <v>1</v>
      </c>
      <c r="AR127" s="218">
        <v>1</v>
      </c>
      <c r="AS127" s="218">
        <v>1</v>
      </c>
      <c r="AT127" s="218">
        <v>1</v>
      </c>
      <c r="AU127" s="218">
        <v>1</v>
      </c>
      <c r="AV127" s="213"/>
      <c r="AW127" s="218">
        <v>1</v>
      </c>
      <c r="AX127" s="218">
        <v>1</v>
      </c>
      <c r="AY127" s="213"/>
      <c r="AZ127" s="218">
        <v>1</v>
      </c>
      <c r="BA127" s="218">
        <v>1</v>
      </c>
      <c r="BB127" s="218">
        <v>1</v>
      </c>
      <c r="BC127" s="218">
        <v>1</v>
      </c>
      <c r="BD127" s="213"/>
      <c r="BE127" s="218">
        <v>1</v>
      </c>
      <c r="BF127" s="218">
        <v>1</v>
      </c>
      <c r="BG127" s="218">
        <v>1</v>
      </c>
      <c r="BH127" s="218">
        <v>1</v>
      </c>
      <c r="BI127" s="218">
        <v>1</v>
      </c>
    </row>
    <row r="128" spans="1:61" ht="15" x14ac:dyDescent="0.25">
      <c r="A128" s="295"/>
      <c r="B128" s="319"/>
      <c r="C128" s="373"/>
      <c r="D128" s="416" t="s">
        <v>1015</v>
      </c>
      <c r="E128" s="417"/>
      <c r="F128" s="418"/>
      <c r="G128" s="420"/>
      <c r="H128" s="295"/>
      <c r="I128" s="295"/>
      <c r="J128" s="393"/>
      <c r="K128" s="395"/>
      <c r="L128" s="396"/>
      <c r="M128" s="395" t="s">
        <v>1015</v>
      </c>
      <c r="N128" s="395"/>
      <c r="O128" s="395"/>
      <c r="P128" s="295"/>
      <c r="Q128" s="393"/>
      <c r="R128" s="295"/>
      <c r="S128" s="219">
        <v>1</v>
      </c>
      <c r="T128" s="219">
        <v>1</v>
      </c>
      <c r="U128" s="213"/>
      <c r="V128" s="218">
        <v>1</v>
      </c>
      <c r="W128" s="218">
        <v>1</v>
      </c>
      <c r="X128" s="213"/>
      <c r="Y128" s="218">
        <v>1</v>
      </c>
      <c r="Z128" s="218">
        <v>1</v>
      </c>
      <c r="AA128" s="213"/>
      <c r="AB128" s="218">
        <v>1</v>
      </c>
      <c r="AC128" s="218">
        <v>1</v>
      </c>
      <c r="AD128" s="218">
        <v>1</v>
      </c>
      <c r="AE128" s="218">
        <v>1</v>
      </c>
      <c r="AF128" s="213"/>
      <c r="AG128" s="218">
        <v>1</v>
      </c>
      <c r="AH128" s="218">
        <v>1</v>
      </c>
      <c r="AI128" s="218">
        <v>1</v>
      </c>
      <c r="AJ128" s="218">
        <v>1</v>
      </c>
      <c r="AK128" s="218">
        <v>1</v>
      </c>
      <c r="AL128" s="218">
        <v>1</v>
      </c>
      <c r="AM128" s="218">
        <v>1</v>
      </c>
      <c r="AN128" s="218">
        <v>1</v>
      </c>
      <c r="AO128" s="218">
        <v>1</v>
      </c>
      <c r="AP128" s="213"/>
      <c r="AQ128" s="218">
        <v>1</v>
      </c>
      <c r="AR128" s="218">
        <v>1</v>
      </c>
      <c r="AS128" s="218">
        <v>1</v>
      </c>
      <c r="AT128" s="218">
        <v>1</v>
      </c>
      <c r="AU128" s="218">
        <v>1</v>
      </c>
      <c r="AV128" s="213"/>
      <c r="AW128" s="218">
        <v>1</v>
      </c>
      <c r="AX128" s="218">
        <v>1</v>
      </c>
      <c r="AY128" s="213"/>
      <c r="AZ128" s="218">
        <v>1</v>
      </c>
      <c r="BA128" s="218">
        <v>1</v>
      </c>
      <c r="BB128" s="218">
        <v>1</v>
      </c>
      <c r="BC128" s="218">
        <v>1</v>
      </c>
      <c r="BD128" s="213"/>
      <c r="BE128" s="218">
        <v>1</v>
      </c>
      <c r="BF128" s="218">
        <v>1</v>
      </c>
      <c r="BG128" s="218">
        <v>1</v>
      </c>
      <c r="BH128" s="218">
        <v>1</v>
      </c>
      <c r="BI128" s="218">
        <v>1</v>
      </c>
    </row>
    <row r="129" spans="1:61" ht="15" x14ac:dyDescent="0.25">
      <c r="A129" s="295"/>
      <c r="B129" s="319"/>
      <c r="C129" s="373"/>
      <c r="D129" s="416" t="s">
        <v>1016</v>
      </c>
      <c r="E129" s="417"/>
      <c r="F129" s="418"/>
      <c r="G129" s="420"/>
      <c r="H129" s="295"/>
      <c r="I129" s="295"/>
      <c r="J129" s="393"/>
      <c r="K129" s="395"/>
      <c r="L129" s="396"/>
      <c r="M129" s="395" t="s">
        <v>1016</v>
      </c>
      <c r="N129" s="395"/>
      <c r="O129" s="395"/>
      <c r="P129" s="295"/>
      <c r="Q129" s="393"/>
      <c r="R129" s="295"/>
      <c r="S129" s="219">
        <v>1</v>
      </c>
      <c r="T129" s="219">
        <v>1</v>
      </c>
      <c r="U129" s="213"/>
      <c r="V129" s="218">
        <v>1</v>
      </c>
      <c r="W129" s="218">
        <v>1</v>
      </c>
      <c r="X129" s="213"/>
      <c r="Y129" s="218">
        <v>1</v>
      </c>
      <c r="Z129" s="218">
        <v>1</v>
      </c>
      <c r="AA129" s="213"/>
      <c r="AB129" s="218">
        <v>1</v>
      </c>
      <c r="AC129" s="218">
        <v>1</v>
      </c>
      <c r="AD129" s="218">
        <v>1</v>
      </c>
      <c r="AE129" s="218">
        <v>1</v>
      </c>
      <c r="AF129" s="213"/>
      <c r="AG129" s="218">
        <v>1</v>
      </c>
      <c r="AH129" s="218">
        <v>1</v>
      </c>
      <c r="AI129" s="218">
        <v>1</v>
      </c>
      <c r="AJ129" s="218">
        <v>1</v>
      </c>
      <c r="AK129" s="218">
        <v>1</v>
      </c>
      <c r="AL129" s="218">
        <v>1</v>
      </c>
      <c r="AM129" s="218">
        <v>1</v>
      </c>
      <c r="AN129" s="218">
        <v>1</v>
      </c>
      <c r="AO129" s="218">
        <v>1</v>
      </c>
      <c r="AP129" s="213"/>
      <c r="AQ129" s="218">
        <v>1</v>
      </c>
      <c r="AR129" s="218">
        <v>1</v>
      </c>
      <c r="AS129" s="218">
        <v>1</v>
      </c>
      <c r="AT129" s="218">
        <v>1</v>
      </c>
      <c r="AU129" s="218">
        <v>1</v>
      </c>
      <c r="AV129" s="213"/>
      <c r="AW129" s="218">
        <v>1</v>
      </c>
      <c r="AX129" s="218">
        <v>1</v>
      </c>
      <c r="AY129" s="213"/>
      <c r="AZ129" s="218">
        <v>1</v>
      </c>
      <c r="BA129" s="218">
        <v>1</v>
      </c>
      <c r="BB129" s="218">
        <v>1</v>
      </c>
      <c r="BC129" s="218">
        <v>1</v>
      </c>
      <c r="BD129" s="213"/>
      <c r="BE129" s="218">
        <v>1</v>
      </c>
      <c r="BF129" s="218">
        <v>1</v>
      </c>
      <c r="BG129" s="218">
        <v>1</v>
      </c>
      <c r="BH129" s="218">
        <v>1</v>
      </c>
      <c r="BI129" s="218">
        <v>1</v>
      </c>
    </row>
    <row r="130" spans="1:61" ht="15" x14ac:dyDescent="0.25">
      <c r="A130" s="295"/>
      <c r="B130" s="319"/>
      <c r="C130" s="373"/>
      <c r="D130" s="416" t="s">
        <v>1017</v>
      </c>
      <c r="E130" s="417"/>
      <c r="F130" s="418"/>
      <c r="G130" s="420"/>
      <c r="H130" s="295"/>
      <c r="I130" s="295"/>
      <c r="J130" s="393"/>
      <c r="K130" s="395"/>
      <c r="L130" s="396"/>
      <c r="M130" s="395" t="s">
        <v>1017</v>
      </c>
      <c r="N130" s="395"/>
      <c r="O130" s="395"/>
      <c r="P130" s="295"/>
      <c r="Q130" s="393"/>
      <c r="R130" s="295"/>
      <c r="S130" s="219">
        <v>1</v>
      </c>
      <c r="T130" s="219">
        <v>1</v>
      </c>
      <c r="U130" s="213"/>
      <c r="V130" s="218">
        <v>1</v>
      </c>
      <c r="W130" s="218">
        <v>1</v>
      </c>
      <c r="X130" s="213"/>
      <c r="Y130" s="218">
        <v>1</v>
      </c>
      <c r="Z130" s="218">
        <v>1</v>
      </c>
      <c r="AA130" s="213"/>
      <c r="AB130" s="218">
        <v>1</v>
      </c>
      <c r="AC130" s="218">
        <v>1</v>
      </c>
      <c r="AD130" s="218">
        <v>1</v>
      </c>
      <c r="AE130" s="218">
        <v>1</v>
      </c>
      <c r="AF130" s="213"/>
      <c r="AG130" s="218">
        <v>1</v>
      </c>
      <c r="AH130" s="218">
        <v>1</v>
      </c>
      <c r="AI130" s="218">
        <v>1</v>
      </c>
      <c r="AJ130" s="218">
        <v>1</v>
      </c>
      <c r="AK130" s="218">
        <v>1</v>
      </c>
      <c r="AL130" s="218">
        <v>1</v>
      </c>
      <c r="AM130" s="218">
        <v>1</v>
      </c>
      <c r="AN130" s="218">
        <v>1</v>
      </c>
      <c r="AO130" s="218">
        <v>1</v>
      </c>
      <c r="AP130" s="213"/>
      <c r="AQ130" s="218">
        <v>1</v>
      </c>
      <c r="AR130" s="218">
        <v>1</v>
      </c>
      <c r="AS130" s="218">
        <v>1</v>
      </c>
      <c r="AT130" s="218">
        <v>1</v>
      </c>
      <c r="AU130" s="218">
        <v>1</v>
      </c>
      <c r="AV130" s="213"/>
      <c r="AW130" s="218">
        <v>1</v>
      </c>
      <c r="AX130" s="218">
        <v>1</v>
      </c>
      <c r="AY130" s="213"/>
      <c r="AZ130" s="218">
        <v>1</v>
      </c>
      <c r="BA130" s="218">
        <v>1</v>
      </c>
      <c r="BB130" s="218">
        <v>1</v>
      </c>
      <c r="BC130" s="218">
        <v>1</v>
      </c>
      <c r="BD130" s="213"/>
      <c r="BE130" s="218">
        <v>1</v>
      </c>
      <c r="BF130" s="218">
        <v>1</v>
      </c>
      <c r="BG130" s="218">
        <v>1</v>
      </c>
      <c r="BH130" s="218">
        <v>1</v>
      </c>
      <c r="BI130" s="218">
        <v>1</v>
      </c>
    </row>
    <row r="131" spans="1:61" ht="15" x14ac:dyDescent="0.25">
      <c r="A131" s="295"/>
      <c r="B131" s="319"/>
      <c r="C131" s="373"/>
      <c r="D131" s="416" t="s">
        <v>1018</v>
      </c>
      <c r="E131" s="417"/>
      <c r="F131" s="418"/>
      <c r="G131" s="420"/>
      <c r="H131" s="295"/>
      <c r="I131" s="295"/>
      <c r="J131" s="393"/>
      <c r="K131" s="395"/>
      <c r="L131" s="396"/>
      <c r="M131" s="395" t="s">
        <v>1018</v>
      </c>
      <c r="N131" s="395"/>
      <c r="O131" s="395"/>
      <c r="P131" s="295"/>
      <c r="Q131" s="393"/>
      <c r="R131" s="295"/>
      <c r="S131" s="219">
        <v>1</v>
      </c>
      <c r="T131" s="219">
        <v>1</v>
      </c>
      <c r="U131" s="213"/>
      <c r="V131" s="218">
        <v>1</v>
      </c>
      <c r="W131" s="218">
        <v>1</v>
      </c>
      <c r="X131" s="213"/>
      <c r="Y131" s="218">
        <v>1</v>
      </c>
      <c r="Z131" s="218">
        <v>1</v>
      </c>
      <c r="AA131" s="213"/>
      <c r="AB131" s="218">
        <v>1</v>
      </c>
      <c r="AC131" s="218">
        <v>1</v>
      </c>
      <c r="AD131" s="218">
        <v>1</v>
      </c>
      <c r="AE131" s="218">
        <v>1</v>
      </c>
      <c r="AF131" s="213"/>
      <c r="AG131" s="218">
        <v>1</v>
      </c>
      <c r="AH131" s="218">
        <v>1</v>
      </c>
      <c r="AI131" s="218">
        <v>1</v>
      </c>
      <c r="AJ131" s="218">
        <v>1</v>
      </c>
      <c r="AK131" s="218">
        <v>1</v>
      </c>
      <c r="AL131" s="218">
        <v>1</v>
      </c>
      <c r="AM131" s="218">
        <v>1</v>
      </c>
      <c r="AN131" s="218">
        <v>1</v>
      </c>
      <c r="AO131" s="218">
        <v>1</v>
      </c>
      <c r="AP131" s="213"/>
      <c r="AQ131" s="218">
        <v>1</v>
      </c>
      <c r="AR131" s="218">
        <v>1</v>
      </c>
      <c r="AS131" s="218">
        <v>1</v>
      </c>
      <c r="AT131" s="218">
        <v>1</v>
      </c>
      <c r="AU131" s="218">
        <v>1</v>
      </c>
      <c r="AV131" s="213"/>
      <c r="AW131" s="218">
        <v>1</v>
      </c>
      <c r="AX131" s="218">
        <v>1</v>
      </c>
      <c r="AY131" s="213"/>
      <c r="AZ131" s="218">
        <v>1</v>
      </c>
      <c r="BA131" s="218">
        <v>1</v>
      </c>
      <c r="BB131" s="218">
        <v>1</v>
      </c>
      <c r="BC131" s="218">
        <v>1</v>
      </c>
      <c r="BD131" s="213"/>
      <c r="BE131" s="218">
        <v>1</v>
      </c>
      <c r="BF131" s="218">
        <v>1</v>
      </c>
      <c r="BG131" s="218">
        <v>1</v>
      </c>
      <c r="BH131" s="218">
        <v>1</v>
      </c>
      <c r="BI131" s="218">
        <v>1</v>
      </c>
    </row>
    <row r="132" spans="1:61" ht="15" x14ac:dyDescent="0.25">
      <c r="A132" s="295"/>
      <c r="B132" s="319"/>
      <c r="C132" s="373"/>
      <c r="D132" s="416" t="s">
        <v>1019</v>
      </c>
      <c r="E132" s="417"/>
      <c r="F132" s="418"/>
      <c r="G132" s="420"/>
      <c r="H132" s="295"/>
      <c r="I132" s="295"/>
      <c r="J132" s="393"/>
      <c r="K132" s="395"/>
      <c r="L132" s="396"/>
      <c r="M132" s="395" t="s">
        <v>1019</v>
      </c>
      <c r="N132" s="395"/>
      <c r="O132" s="395"/>
      <c r="P132" s="295"/>
      <c r="Q132" s="393"/>
      <c r="R132" s="295"/>
      <c r="S132" s="219">
        <v>1</v>
      </c>
      <c r="T132" s="219">
        <v>1</v>
      </c>
      <c r="U132" s="213"/>
      <c r="V132" s="218">
        <v>1</v>
      </c>
      <c r="W132" s="218">
        <v>1</v>
      </c>
      <c r="X132" s="213"/>
      <c r="Y132" s="218">
        <v>1</v>
      </c>
      <c r="Z132" s="218">
        <v>1</v>
      </c>
      <c r="AA132" s="213"/>
      <c r="AB132" s="218">
        <v>1</v>
      </c>
      <c r="AC132" s="218">
        <v>1</v>
      </c>
      <c r="AD132" s="218">
        <v>1</v>
      </c>
      <c r="AE132" s="218">
        <v>1</v>
      </c>
      <c r="AF132" s="213"/>
      <c r="AG132" s="218">
        <v>1</v>
      </c>
      <c r="AH132" s="218">
        <v>1</v>
      </c>
      <c r="AI132" s="218">
        <v>1</v>
      </c>
      <c r="AJ132" s="218">
        <v>1</v>
      </c>
      <c r="AK132" s="218">
        <v>1</v>
      </c>
      <c r="AL132" s="218">
        <v>1</v>
      </c>
      <c r="AM132" s="218">
        <v>1</v>
      </c>
      <c r="AN132" s="218">
        <v>1</v>
      </c>
      <c r="AO132" s="218">
        <v>1</v>
      </c>
      <c r="AP132" s="213"/>
      <c r="AQ132" s="218">
        <v>1</v>
      </c>
      <c r="AR132" s="218">
        <v>1</v>
      </c>
      <c r="AS132" s="218">
        <v>1</v>
      </c>
      <c r="AT132" s="218">
        <v>1</v>
      </c>
      <c r="AU132" s="218">
        <v>1</v>
      </c>
      <c r="AV132" s="213"/>
      <c r="AW132" s="218">
        <v>1</v>
      </c>
      <c r="AX132" s="218">
        <v>1</v>
      </c>
      <c r="AY132" s="213"/>
      <c r="AZ132" s="218">
        <v>1</v>
      </c>
      <c r="BA132" s="218">
        <v>1</v>
      </c>
      <c r="BB132" s="218">
        <v>1</v>
      </c>
      <c r="BC132" s="218">
        <v>1</v>
      </c>
      <c r="BD132" s="213"/>
      <c r="BE132" s="218">
        <v>1</v>
      </c>
      <c r="BF132" s="218">
        <v>1</v>
      </c>
      <c r="BG132" s="218">
        <v>1</v>
      </c>
      <c r="BH132" s="218">
        <v>1</v>
      </c>
      <c r="BI132" s="218">
        <v>1</v>
      </c>
    </row>
    <row r="133" spans="1:61" ht="15" x14ac:dyDescent="0.25">
      <c r="A133" s="295"/>
      <c r="B133" s="319"/>
      <c r="C133" s="373"/>
      <c r="D133" s="416" t="s">
        <v>1020</v>
      </c>
      <c r="E133" s="417"/>
      <c r="F133" s="418"/>
      <c r="G133" s="420"/>
      <c r="H133" s="295"/>
      <c r="I133" s="295"/>
      <c r="J133" s="393"/>
      <c r="K133" s="395"/>
      <c r="L133" s="396"/>
      <c r="M133" s="395" t="s">
        <v>1020</v>
      </c>
      <c r="N133" s="395"/>
      <c r="O133" s="395"/>
      <c r="P133" s="295"/>
      <c r="Q133" s="393"/>
      <c r="R133" s="295"/>
      <c r="S133" s="219">
        <v>1</v>
      </c>
      <c r="T133" s="219">
        <v>1</v>
      </c>
      <c r="U133" s="213"/>
      <c r="V133" s="218">
        <v>1</v>
      </c>
      <c r="W133" s="218">
        <v>1</v>
      </c>
      <c r="X133" s="213"/>
      <c r="Y133" s="218">
        <v>1</v>
      </c>
      <c r="Z133" s="218">
        <v>1</v>
      </c>
      <c r="AA133" s="213"/>
      <c r="AB133" s="218">
        <v>1</v>
      </c>
      <c r="AC133" s="218">
        <v>1</v>
      </c>
      <c r="AD133" s="218">
        <v>1</v>
      </c>
      <c r="AE133" s="218">
        <v>1</v>
      </c>
      <c r="AF133" s="213"/>
      <c r="AG133" s="218">
        <v>1</v>
      </c>
      <c r="AH133" s="218">
        <v>1</v>
      </c>
      <c r="AI133" s="218">
        <v>1</v>
      </c>
      <c r="AJ133" s="218">
        <v>1</v>
      </c>
      <c r="AK133" s="218">
        <v>1</v>
      </c>
      <c r="AL133" s="218">
        <v>1</v>
      </c>
      <c r="AM133" s="218">
        <v>1</v>
      </c>
      <c r="AN133" s="218">
        <v>1</v>
      </c>
      <c r="AO133" s="218">
        <v>1</v>
      </c>
      <c r="AP133" s="213"/>
      <c r="AQ133" s="218">
        <v>1</v>
      </c>
      <c r="AR133" s="218">
        <v>1</v>
      </c>
      <c r="AS133" s="218">
        <v>1</v>
      </c>
      <c r="AT133" s="218">
        <v>1</v>
      </c>
      <c r="AU133" s="218">
        <v>1</v>
      </c>
      <c r="AV133" s="213"/>
      <c r="AW133" s="218">
        <v>1</v>
      </c>
      <c r="AX133" s="218">
        <v>1</v>
      </c>
      <c r="AY133" s="213"/>
      <c r="AZ133" s="218">
        <v>1</v>
      </c>
      <c r="BA133" s="218">
        <v>1</v>
      </c>
      <c r="BB133" s="218">
        <v>1</v>
      </c>
      <c r="BC133" s="218">
        <v>1</v>
      </c>
      <c r="BD133" s="213"/>
      <c r="BE133" s="218">
        <v>1</v>
      </c>
      <c r="BF133" s="218">
        <v>1</v>
      </c>
      <c r="BG133" s="218">
        <v>1</v>
      </c>
      <c r="BH133" s="218">
        <v>1</v>
      </c>
      <c r="BI133" s="218">
        <v>1</v>
      </c>
    </row>
    <row r="134" spans="1:61" ht="15" x14ac:dyDescent="0.25">
      <c r="A134" s="295"/>
      <c r="B134" s="319"/>
      <c r="C134" s="373"/>
      <c r="D134" s="416" t="s">
        <v>1021</v>
      </c>
      <c r="E134" s="417"/>
      <c r="F134" s="418"/>
      <c r="G134" s="420"/>
      <c r="H134" s="295"/>
      <c r="I134" s="295"/>
      <c r="J134" s="393"/>
      <c r="K134" s="395"/>
      <c r="L134" s="396"/>
      <c r="M134" s="395" t="s">
        <v>1021</v>
      </c>
      <c r="N134" s="395"/>
      <c r="O134" s="395"/>
      <c r="P134" s="295"/>
      <c r="Q134" s="393"/>
      <c r="R134" s="295"/>
      <c r="S134" s="219">
        <v>1</v>
      </c>
      <c r="T134" s="219">
        <v>1</v>
      </c>
      <c r="U134" s="213"/>
      <c r="V134" s="218">
        <v>1</v>
      </c>
      <c r="W134" s="218">
        <v>1</v>
      </c>
      <c r="X134" s="213"/>
      <c r="Y134" s="218">
        <v>1</v>
      </c>
      <c r="Z134" s="218">
        <v>1</v>
      </c>
      <c r="AA134" s="213"/>
      <c r="AB134" s="218">
        <v>1</v>
      </c>
      <c r="AC134" s="218">
        <v>1</v>
      </c>
      <c r="AD134" s="218">
        <v>1</v>
      </c>
      <c r="AE134" s="218">
        <v>1</v>
      </c>
      <c r="AF134" s="213"/>
      <c r="AG134" s="218">
        <v>1</v>
      </c>
      <c r="AH134" s="218">
        <v>1</v>
      </c>
      <c r="AI134" s="218">
        <v>1</v>
      </c>
      <c r="AJ134" s="218">
        <v>1</v>
      </c>
      <c r="AK134" s="218">
        <v>1</v>
      </c>
      <c r="AL134" s="218">
        <v>1</v>
      </c>
      <c r="AM134" s="218">
        <v>1</v>
      </c>
      <c r="AN134" s="218">
        <v>1</v>
      </c>
      <c r="AO134" s="218">
        <v>1</v>
      </c>
      <c r="AP134" s="213"/>
      <c r="AQ134" s="218">
        <v>1</v>
      </c>
      <c r="AR134" s="218">
        <v>1</v>
      </c>
      <c r="AS134" s="218">
        <v>1</v>
      </c>
      <c r="AT134" s="218">
        <v>1</v>
      </c>
      <c r="AU134" s="218">
        <v>1</v>
      </c>
      <c r="AV134" s="213"/>
      <c r="AW134" s="218">
        <v>1</v>
      </c>
      <c r="AX134" s="218">
        <v>1</v>
      </c>
      <c r="AY134" s="213"/>
      <c r="AZ134" s="218">
        <v>1</v>
      </c>
      <c r="BA134" s="218">
        <v>1</v>
      </c>
      <c r="BB134" s="218">
        <v>1</v>
      </c>
      <c r="BC134" s="218">
        <v>1</v>
      </c>
      <c r="BD134" s="213"/>
      <c r="BE134" s="218">
        <v>1</v>
      </c>
      <c r="BF134" s="218">
        <v>1</v>
      </c>
      <c r="BG134" s="218">
        <v>1</v>
      </c>
      <c r="BH134" s="218">
        <v>1</v>
      </c>
      <c r="BI134" s="218">
        <v>1</v>
      </c>
    </row>
    <row r="135" spans="1:61" ht="15" x14ac:dyDescent="0.25">
      <c r="A135" s="295"/>
      <c r="B135" s="319"/>
      <c r="C135" s="373"/>
      <c r="D135" s="416" t="s">
        <v>1022</v>
      </c>
      <c r="E135" s="417"/>
      <c r="F135" s="418"/>
      <c r="G135" s="420"/>
      <c r="H135" s="295"/>
      <c r="I135" s="295"/>
      <c r="J135" s="393"/>
      <c r="K135" s="395"/>
      <c r="L135" s="396"/>
      <c r="M135" s="395" t="s">
        <v>1022</v>
      </c>
      <c r="N135" s="395"/>
      <c r="O135" s="395"/>
      <c r="P135" s="295"/>
      <c r="Q135" s="393"/>
      <c r="R135" s="295"/>
      <c r="S135" s="219">
        <v>1</v>
      </c>
      <c r="T135" s="219">
        <v>1</v>
      </c>
      <c r="U135" s="213"/>
      <c r="V135" s="218">
        <v>1</v>
      </c>
      <c r="W135" s="218">
        <v>1</v>
      </c>
      <c r="X135" s="213"/>
      <c r="Y135" s="218">
        <v>1</v>
      </c>
      <c r="Z135" s="218">
        <v>1</v>
      </c>
      <c r="AA135" s="213"/>
      <c r="AB135" s="218">
        <v>1</v>
      </c>
      <c r="AC135" s="218">
        <v>1</v>
      </c>
      <c r="AD135" s="218">
        <v>1</v>
      </c>
      <c r="AE135" s="218">
        <v>1</v>
      </c>
      <c r="AF135" s="213"/>
      <c r="AG135" s="218">
        <v>1</v>
      </c>
      <c r="AH135" s="218">
        <v>1</v>
      </c>
      <c r="AI135" s="218">
        <v>1</v>
      </c>
      <c r="AJ135" s="218">
        <v>1</v>
      </c>
      <c r="AK135" s="218">
        <v>1</v>
      </c>
      <c r="AL135" s="218">
        <v>1</v>
      </c>
      <c r="AM135" s="218">
        <v>1</v>
      </c>
      <c r="AN135" s="218">
        <v>1</v>
      </c>
      <c r="AO135" s="218">
        <v>1</v>
      </c>
      <c r="AP135" s="213"/>
      <c r="AQ135" s="218">
        <v>1</v>
      </c>
      <c r="AR135" s="218">
        <v>1</v>
      </c>
      <c r="AS135" s="218">
        <v>1</v>
      </c>
      <c r="AT135" s="218">
        <v>1</v>
      </c>
      <c r="AU135" s="218">
        <v>1</v>
      </c>
      <c r="AV135" s="213"/>
      <c r="AW135" s="218">
        <v>1</v>
      </c>
      <c r="AX135" s="218">
        <v>1</v>
      </c>
      <c r="AY135" s="213"/>
      <c r="AZ135" s="218">
        <v>1</v>
      </c>
      <c r="BA135" s="218">
        <v>1</v>
      </c>
      <c r="BB135" s="218">
        <v>1</v>
      </c>
      <c r="BC135" s="218">
        <v>1</v>
      </c>
      <c r="BD135" s="213"/>
      <c r="BE135" s="218">
        <v>1</v>
      </c>
      <c r="BF135" s="218">
        <v>1</v>
      </c>
      <c r="BG135" s="218">
        <v>1</v>
      </c>
      <c r="BH135" s="218">
        <v>1</v>
      </c>
      <c r="BI135" s="218">
        <v>1</v>
      </c>
    </row>
    <row r="136" spans="1:61" ht="15" x14ac:dyDescent="0.25">
      <c r="A136" s="295"/>
      <c r="B136" s="319"/>
      <c r="C136" s="373"/>
      <c r="D136" s="416" t="s">
        <v>1023</v>
      </c>
      <c r="E136" s="417"/>
      <c r="F136" s="418"/>
      <c r="G136" s="420"/>
      <c r="H136" s="295"/>
      <c r="I136" s="295"/>
      <c r="J136" s="393"/>
      <c r="K136" s="395"/>
      <c r="L136" s="396"/>
      <c r="M136" s="395" t="s">
        <v>1023</v>
      </c>
      <c r="N136" s="395"/>
      <c r="O136" s="395"/>
      <c r="P136" s="295"/>
      <c r="Q136" s="393"/>
      <c r="R136" s="295"/>
      <c r="S136" s="219">
        <v>1</v>
      </c>
      <c r="T136" s="219">
        <v>1</v>
      </c>
      <c r="U136" s="213"/>
      <c r="V136" s="218">
        <v>1</v>
      </c>
      <c r="W136" s="218">
        <v>1</v>
      </c>
      <c r="X136" s="213"/>
      <c r="Y136" s="218">
        <v>1</v>
      </c>
      <c r="Z136" s="218">
        <v>1</v>
      </c>
      <c r="AA136" s="213"/>
      <c r="AB136" s="218">
        <v>1</v>
      </c>
      <c r="AC136" s="218">
        <v>1</v>
      </c>
      <c r="AD136" s="218">
        <v>1</v>
      </c>
      <c r="AE136" s="218">
        <v>1</v>
      </c>
      <c r="AF136" s="213"/>
      <c r="AG136" s="218">
        <v>1</v>
      </c>
      <c r="AH136" s="218">
        <v>1</v>
      </c>
      <c r="AI136" s="218">
        <v>1</v>
      </c>
      <c r="AJ136" s="218">
        <v>1</v>
      </c>
      <c r="AK136" s="218">
        <v>1</v>
      </c>
      <c r="AL136" s="218">
        <v>1</v>
      </c>
      <c r="AM136" s="218">
        <v>1</v>
      </c>
      <c r="AN136" s="218">
        <v>1</v>
      </c>
      <c r="AO136" s="218">
        <v>1</v>
      </c>
      <c r="AP136" s="213"/>
      <c r="AQ136" s="218">
        <v>1</v>
      </c>
      <c r="AR136" s="218">
        <v>1</v>
      </c>
      <c r="AS136" s="218">
        <v>1</v>
      </c>
      <c r="AT136" s="218">
        <v>1</v>
      </c>
      <c r="AU136" s="218">
        <v>1</v>
      </c>
      <c r="AV136" s="213"/>
      <c r="AW136" s="218">
        <v>1</v>
      </c>
      <c r="AX136" s="218">
        <v>1</v>
      </c>
      <c r="AY136" s="213"/>
      <c r="AZ136" s="218">
        <v>1</v>
      </c>
      <c r="BA136" s="218">
        <v>1</v>
      </c>
      <c r="BB136" s="218">
        <v>1</v>
      </c>
      <c r="BC136" s="218">
        <v>1</v>
      </c>
      <c r="BD136" s="213"/>
      <c r="BE136" s="218">
        <v>1</v>
      </c>
      <c r="BF136" s="218">
        <v>1</v>
      </c>
      <c r="BG136" s="218">
        <v>1</v>
      </c>
      <c r="BH136" s="218">
        <v>1</v>
      </c>
      <c r="BI136" s="218">
        <v>1</v>
      </c>
    </row>
    <row r="137" spans="1:61" ht="15" x14ac:dyDescent="0.25">
      <c r="A137" s="295"/>
      <c r="B137" s="319"/>
      <c r="C137" s="373"/>
      <c r="D137" s="416" t="s">
        <v>1024</v>
      </c>
      <c r="E137" s="417"/>
      <c r="F137" s="418"/>
      <c r="G137" s="420"/>
      <c r="H137" s="295"/>
      <c r="I137" s="295"/>
      <c r="J137" s="393"/>
      <c r="K137" s="395"/>
      <c r="L137" s="396"/>
      <c r="M137" s="395" t="s">
        <v>1024</v>
      </c>
      <c r="N137" s="395"/>
      <c r="O137" s="395"/>
      <c r="P137" s="295"/>
      <c r="Q137" s="393"/>
      <c r="R137" s="295"/>
      <c r="S137" s="219">
        <v>1</v>
      </c>
      <c r="T137" s="219">
        <v>1</v>
      </c>
      <c r="U137" s="213"/>
      <c r="V137" s="218">
        <v>1</v>
      </c>
      <c r="W137" s="218">
        <v>1</v>
      </c>
      <c r="X137" s="213"/>
      <c r="Y137" s="218">
        <v>1</v>
      </c>
      <c r="Z137" s="218">
        <v>1</v>
      </c>
      <c r="AA137" s="213"/>
      <c r="AB137" s="218">
        <v>1</v>
      </c>
      <c r="AC137" s="218">
        <v>1</v>
      </c>
      <c r="AD137" s="218">
        <v>1</v>
      </c>
      <c r="AE137" s="218">
        <v>1</v>
      </c>
      <c r="AF137" s="213"/>
      <c r="AG137" s="218">
        <v>1</v>
      </c>
      <c r="AH137" s="218">
        <v>1</v>
      </c>
      <c r="AI137" s="218">
        <v>1</v>
      </c>
      <c r="AJ137" s="218">
        <v>1</v>
      </c>
      <c r="AK137" s="218">
        <v>1</v>
      </c>
      <c r="AL137" s="218">
        <v>1</v>
      </c>
      <c r="AM137" s="218">
        <v>1</v>
      </c>
      <c r="AN137" s="218">
        <v>1</v>
      </c>
      <c r="AO137" s="218">
        <v>1</v>
      </c>
      <c r="AP137" s="213"/>
      <c r="AQ137" s="218">
        <v>1</v>
      </c>
      <c r="AR137" s="218">
        <v>1</v>
      </c>
      <c r="AS137" s="218">
        <v>1</v>
      </c>
      <c r="AT137" s="218">
        <v>1</v>
      </c>
      <c r="AU137" s="218">
        <v>1</v>
      </c>
      <c r="AV137" s="213"/>
      <c r="AW137" s="218">
        <v>1</v>
      </c>
      <c r="AX137" s="218">
        <v>1</v>
      </c>
      <c r="AY137" s="213"/>
      <c r="AZ137" s="218">
        <v>1</v>
      </c>
      <c r="BA137" s="218">
        <v>1</v>
      </c>
      <c r="BB137" s="218">
        <v>1</v>
      </c>
      <c r="BC137" s="218">
        <v>1</v>
      </c>
      <c r="BD137" s="213"/>
      <c r="BE137" s="218">
        <v>1</v>
      </c>
      <c r="BF137" s="218">
        <v>1</v>
      </c>
      <c r="BG137" s="218">
        <v>1</v>
      </c>
      <c r="BH137" s="218">
        <v>1</v>
      </c>
      <c r="BI137" s="218">
        <v>1</v>
      </c>
    </row>
    <row r="138" spans="1:61" ht="15" x14ac:dyDescent="0.25">
      <c r="A138" s="295"/>
      <c r="B138" s="319"/>
      <c r="C138" s="373"/>
      <c r="D138" s="416" t="s">
        <v>1025</v>
      </c>
      <c r="E138" s="417"/>
      <c r="F138" s="418"/>
      <c r="G138" s="420"/>
      <c r="H138" s="295"/>
      <c r="I138" s="295"/>
      <c r="J138" s="393"/>
      <c r="K138" s="395"/>
      <c r="L138" s="396"/>
      <c r="M138" s="395" t="s">
        <v>1025</v>
      </c>
      <c r="N138" s="395"/>
      <c r="O138" s="395"/>
      <c r="P138" s="295"/>
      <c r="Q138" s="393"/>
      <c r="R138" s="295"/>
      <c r="S138" s="219">
        <v>1</v>
      </c>
      <c r="T138" s="219">
        <v>1</v>
      </c>
      <c r="U138" s="213"/>
      <c r="V138" s="218">
        <v>1</v>
      </c>
      <c r="W138" s="218">
        <v>1</v>
      </c>
      <c r="X138" s="213"/>
      <c r="Y138" s="218">
        <v>1</v>
      </c>
      <c r="Z138" s="218">
        <v>1</v>
      </c>
      <c r="AA138" s="213"/>
      <c r="AB138" s="218">
        <v>1</v>
      </c>
      <c r="AC138" s="218">
        <v>1</v>
      </c>
      <c r="AD138" s="218">
        <v>1</v>
      </c>
      <c r="AE138" s="218">
        <v>1</v>
      </c>
      <c r="AF138" s="213"/>
      <c r="AG138" s="218">
        <v>1</v>
      </c>
      <c r="AH138" s="218">
        <v>1</v>
      </c>
      <c r="AI138" s="218">
        <v>1</v>
      </c>
      <c r="AJ138" s="218">
        <v>1</v>
      </c>
      <c r="AK138" s="218">
        <v>1</v>
      </c>
      <c r="AL138" s="218">
        <v>1</v>
      </c>
      <c r="AM138" s="218">
        <v>1</v>
      </c>
      <c r="AN138" s="218">
        <v>1</v>
      </c>
      <c r="AO138" s="218">
        <v>1</v>
      </c>
      <c r="AP138" s="213"/>
      <c r="AQ138" s="218">
        <v>1</v>
      </c>
      <c r="AR138" s="218">
        <v>1</v>
      </c>
      <c r="AS138" s="218">
        <v>1</v>
      </c>
      <c r="AT138" s="218">
        <v>1</v>
      </c>
      <c r="AU138" s="218">
        <v>1</v>
      </c>
      <c r="AV138" s="213"/>
      <c r="AW138" s="218">
        <v>1</v>
      </c>
      <c r="AX138" s="218">
        <v>1</v>
      </c>
      <c r="AY138" s="213"/>
      <c r="AZ138" s="218">
        <v>1</v>
      </c>
      <c r="BA138" s="218">
        <v>1</v>
      </c>
      <c r="BB138" s="218">
        <v>1</v>
      </c>
      <c r="BC138" s="218">
        <v>1</v>
      </c>
      <c r="BD138" s="213"/>
      <c r="BE138" s="218">
        <v>1</v>
      </c>
      <c r="BF138" s="218">
        <v>1</v>
      </c>
      <c r="BG138" s="218">
        <v>1</v>
      </c>
      <c r="BH138" s="218">
        <v>1</v>
      </c>
      <c r="BI138" s="218">
        <v>1</v>
      </c>
    </row>
    <row r="139" spans="1:61" ht="15" x14ac:dyDescent="0.25">
      <c r="A139" s="295"/>
      <c r="B139" s="319"/>
      <c r="C139" s="373"/>
      <c r="D139" s="416" t="s">
        <v>1026</v>
      </c>
      <c r="E139" s="417"/>
      <c r="F139" s="418"/>
      <c r="G139" s="420"/>
      <c r="H139" s="295"/>
      <c r="I139" s="295"/>
      <c r="J139" s="393"/>
      <c r="K139" s="395"/>
      <c r="L139" s="396"/>
      <c r="M139" s="395" t="s">
        <v>1026</v>
      </c>
      <c r="N139" s="395"/>
      <c r="O139" s="395"/>
      <c r="P139" s="295"/>
      <c r="Q139" s="393"/>
      <c r="R139" s="295"/>
      <c r="S139" s="219">
        <v>1</v>
      </c>
      <c r="T139" s="219">
        <v>1</v>
      </c>
      <c r="U139" s="213"/>
      <c r="V139" s="218">
        <v>1</v>
      </c>
      <c r="W139" s="218">
        <v>1</v>
      </c>
      <c r="X139" s="213"/>
      <c r="Y139" s="218">
        <v>1</v>
      </c>
      <c r="Z139" s="218">
        <v>1</v>
      </c>
      <c r="AA139" s="213"/>
      <c r="AB139" s="218">
        <v>1</v>
      </c>
      <c r="AC139" s="218">
        <v>1</v>
      </c>
      <c r="AD139" s="218">
        <v>1</v>
      </c>
      <c r="AE139" s="218">
        <v>1</v>
      </c>
      <c r="AF139" s="213"/>
      <c r="AG139" s="218">
        <v>1</v>
      </c>
      <c r="AH139" s="218">
        <v>1</v>
      </c>
      <c r="AI139" s="218">
        <v>1</v>
      </c>
      <c r="AJ139" s="218">
        <v>1</v>
      </c>
      <c r="AK139" s="218">
        <v>1</v>
      </c>
      <c r="AL139" s="218">
        <v>1</v>
      </c>
      <c r="AM139" s="218">
        <v>1</v>
      </c>
      <c r="AN139" s="218">
        <v>1</v>
      </c>
      <c r="AO139" s="218">
        <v>1</v>
      </c>
      <c r="AP139" s="213"/>
      <c r="AQ139" s="218">
        <v>1</v>
      </c>
      <c r="AR139" s="218">
        <v>1</v>
      </c>
      <c r="AS139" s="218">
        <v>1</v>
      </c>
      <c r="AT139" s="218">
        <v>1</v>
      </c>
      <c r="AU139" s="218">
        <v>1</v>
      </c>
      <c r="AV139" s="213"/>
      <c r="AW139" s="218">
        <v>1</v>
      </c>
      <c r="AX139" s="218">
        <v>1</v>
      </c>
      <c r="AY139" s="213"/>
      <c r="AZ139" s="218">
        <v>1</v>
      </c>
      <c r="BA139" s="218">
        <v>1</v>
      </c>
      <c r="BB139" s="218">
        <v>1</v>
      </c>
      <c r="BC139" s="218">
        <v>1</v>
      </c>
      <c r="BD139" s="213"/>
      <c r="BE139" s="218">
        <v>1</v>
      </c>
      <c r="BF139" s="218">
        <v>1</v>
      </c>
      <c r="BG139" s="218">
        <v>1</v>
      </c>
      <c r="BH139" s="218">
        <v>1</v>
      </c>
      <c r="BI139" s="218">
        <v>1</v>
      </c>
    </row>
    <row r="140" spans="1:61" ht="15" x14ac:dyDescent="0.25">
      <c r="A140" s="295"/>
      <c r="B140" s="319"/>
      <c r="C140" s="373"/>
      <c r="D140" s="416" t="s">
        <v>1038</v>
      </c>
      <c r="E140" s="417"/>
      <c r="F140" s="418"/>
      <c r="G140" s="420"/>
      <c r="H140" s="295"/>
      <c r="I140" s="295"/>
      <c r="J140" s="393"/>
      <c r="K140" s="395"/>
      <c r="L140" s="396"/>
      <c r="M140" s="395" t="s">
        <v>1038</v>
      </c>
      <c r="N140" s="395"/>
      <c r="O140" s="395"/>
      <c r="P140" s="295"/>
      <c r="Q140" s="393"/>
      <c r="R140" s="295"/>
      <c r="S140" s="219">
        <v>1</v>
      </c>
      <c r="T140" s="219">
        <v>1</v>
      </c>
      <c r="U140" s="213"/>
      <c r="V140" s="218">
        <v>1</v>
      </c>
      <c r="W140" s="218">
        <v>1</v>
      </c>
      <c r="X140" s="213"/>
      <c r="Y140" s="218">
        <v>1</v>
      </c>
      <c r="Z140" s="218">
        <v>1</v>
      </c>
      <c r="AA140" s="213"/>
      <c r="AB140" s="218">
        <v>1</v>
      </c>
      <c r="AC140" s="218">
        <v>1</v>
      </c>
      <c r="AD140" s="218">
        <v>1</v>
      </c>
      <c r="AE140" s="218">
        <v>1</v>
      </c>
      <c r="AF140" s="213"/>
      <c r="AG140" s="218">
        <v>1</v>
      </c>
      <c r="AH140" s="218">
        <v>1</v>
      </c>
      <c r="AI140" s="218">
        <v>1</v>
      </c>
      <c r="AJ140" s="218">
        <v>1</v>
      </c>
      <c r="AK140" s="218">
        <v>1</v>
      </c>
      <c r="AL140" s="218">
        <v>1</v>
      </c>
      <c r="AM140" s="218">
        <v>1</v>
      </c>
      <c r="AN140" s="218">
        <v>1</v>
      </c>
      <c r="AO140" s="218">
        <v>1</v>
      </c>
      <c r="AP140" s="213"/>
      <c r="AQ140" s="218">
        <v>1</v>
      </c>
      <c r="AR140" s="218">
        <v>1</v>
      </c>
      <c r="AS140" s="218">
        <v>1</v>
      </c>
      <c r="AT140" s="218">
        <v>1</v>
      </c>
      <c r="AU140" s="218">
        <v>1</v>
      </c>
      <c r="AV140" s="213"/>
      <c r="AW140" s="218">
        <v>1</v>
      </c>
      <c r="AX140" s="218">
        <v>1</v>
      </c>
      <c r="AY140" s="213"/>
      <c r="AZ140" s="218">
        <v>1</v>
      </c>
      <c r="BA140" s="218">
        <v>1</v>
      </c>
      <c r="BB140" s="218">
        <v>1</v>
      </c>
      <c r="BC140" s="218">
        <v>1</v>
      </c>
      <c r="BD140" s="213"/>
      <c r="BE140" s="218">
        <v>1</v>
      </c>
      <c r="BF140" s="218">
        <v>1</v>
      </c>
      <c r="BG140" s="218">
        <v>1</v>
      </c>
      <c r="BH140" s="218">
        <v>1</v>
      </c>
      <c r="BI140" s="218">
        <v>1</v>
      </c>
    </row>
    <row r="141" spans="1:61" ht="15" x14ac:dyDescent="0.25">
      <c r="A141" s="295"/>
      <c r="B141" s="319"/>
      <c r="C141" s="373"/>
      <c r="D141" s="416" t="s">
        <v>1027</v>
      </c>
      <c r="E141" s="417"/>
      <c r="F141" s="418"/>
      <c r="G141" s="420"/>
      <c r="H141" s="295"/>
      <c r="I141" s="295"/>
      <c r="J141" s="393"/>
      <c r="K141" s="395"/>
      <c r="L141" s="396"/>
      <c r="M141" s="395" t="s">
        <v>1027</v>
      </c>
      <c r="N141" s="395"/>
      <c r="O141" s="395"/>
      <c r="P141" s="295"/>
      <c r="Q141" s="393"/>
      <c r="R141" s="295"/>
      <c r="S141" s="219">
        <v>1</v>
      </c>
      <c r="T141" s="219">
        <v>1</v>
      </c>
      <c r="U141" s="213"/>
      <c r="V141" s="218">
        <v>1</v>
      </c>
      <c r="W141" s="218">
        <v>1</v>
      </c>
      <c r="X141" s="213"/>
      <c r="Y141" s="218">
        <v>0</v>
      </c>
      <c r="Z141" s="218">
        <v>0</v>
      </c>
      <c r="AA141" s="213"/>
      <c r="AB141" s="218">
        <v>1</v>
      </c>
      <c r="AC141" s="218">
        <v>1</v>
      </c>
      <c r="AD141" s="218">
        <v>1</v>
      </c>
      <c r="AE141" s="218">
        <v>1</v>
      </c>
      <c r="AF141" s="213"/>
      <c r="AG141" s="218">
        <v>1</v>
      </c>
      <c r="AH141" s="218">
        <v>1</v>
      </c>
      <c r="AI141" s="218">
        <v>1</v>
      </c>
      <c r="AJ141" s="218">
        <v>1</v>
      </c>
      <c r="AK141" s="218">
        <v>1</v>
      </c>
      <c r="AL141" s="218">
        <v>1</v>
      </c>
      <c r="AM141" s="218">
        <v>1</v>
      </c>
      <c r="AN141" s="218">
        <v>1</v>
      </c>
      <c r="AO141" s="218">
        <v>1</v>
      </c>
      <c r="AP141" s="213"/>
      <c r="AQ141" s="218">
        <v>0</v>
      </c>
      <c r="AR141" s="218">
        <v>0</v>
      </c>
      <c r="AS141" s="218">
        <v>0</v>
      </c>
      <c r="AT141" s="218">
        <v>0</v>
      </c>
      <c r="AU141" s="218">
        <v>0</v>
      </c>
      <c r="AV141" s="213"/>
      <c r="AW141" s="218">
        <v>1</v>
      </c>
      <c r="AX141" s="218">
        <v>1</v>
      </c>
      <c r="AY141" s="213"/>
      <c r="AZ141" s="218">
        <v>1</v>
      </c>
      <c r="BA141" s="218">
        <v>1</v>
      </c>
      <c r="BB141" s="218">
        <v>1</v>
      </c>
      <c r="BC141" s="218">
        <v>1</v>
      </c>
      <c r="BD141" s="213"/>
      <c r="BE141" s="218">
        <v>0</v>
      </c>
      <c r="BF141" s="218">
        <v>1</v>
      </c>
      <c r="BG141" s="218">
        <v>0</v>
      </c>
      <c r="BH141" s="218">
        <v>0</v>
      </c>
      <c r="BI141" s="218">
        <v>0</v>
      </c>
    </row>
    <row r="142" spans="1:61" ht="15" x14ac:dyDescent="0.25">
      <c r="A142" s="295"/>
      <c r="B142" s="319"/>
      <c r="C142" s="373"/>
      <c r="D142" s="416" t="s">
        <v>1028</v>
      </c>
      <c r="E142" s="417"/>
      <c r="F142" s="418"/>
      <c r="G142" s="420"/>
      <c r="H142" s="295"/>
      <c r="I142" s="295"/>
      <c r="J142" s="393"/>
      <c r="K142" s="395"/>
      <c r="L142" s="396"/>
      <c r="M142" s="395" t="s">
        <v>1028</v>
      </c>
      <c r="N142" s="395"/>
      <c r="O142" s="395"/>
      <c r="P142" s="295"/>
      <c r="Q142" s="393"/>
      <c r="R142" s="295"/>
      <c r="S142" s="219">
        <v>1</v>
      </c>
      <c r="T142" s="219">
        <v>1</v>
      </c>
      <c r="U142" s="213"/>
      <c r="V142" s="218">
        <v>1</v>
      </c>
      <c r="W142" s="218">
        <v>1</v>
      </c>
      <c r="X142" s="213"/>
      <c r="Y142" s="218">
        <v>0</v>
      </c>
      <c r="Z142" s="218">
        <v>0</v>
      </c>
      <c r="AA142" s="213"/>
      <c r="AB142" s="218">
        <v>1</v>
      </c>
      <c r="AC142" s="218">
        <v>1</v>
      </c>
      <c r="AD142" s="218">
        <v>1</v>
      </c>
      <c r="AE142" s="218">
        <v>1</v>
      </c>
      <c r="AF142" s="213"/>
      <c r="AG142" s="218">
        <v>1</v>
      </c>
      <c r="AH142" s="218">
        <v>1</v>
      </c>
      <c r="AI142" s="218">
        <v>1</v>
      </c>
      <c r="AJ142" s="218">
        <v>1</v>
      </c>
      <c r="AK142" s="218">
        <v>1</v>
      </c>
      <c r="AL142" s="218">
        <v>1</v>
      </c>
      <c r="AM142" s="218">
        <v>1</v>
      </c>
      <c r="AN142" s="218">
        <v>1</v>
      </c>
      <c r="AO142" s="218">
        <v>1</v>
      </c>
      <c r="AP142" s="213"/>
      <c r="AQ142" s="218">
        <v>0</v>
      </c>
      <c r="AR142" s="218">
        <v>0</v>
      </c>
      <c r="AS142" s="218">
        <v>0</v>
      </c>
      <c r="AT142" s="218">
        <v>0</v>
      </c>
      <c r="AU142" s="218">
        <v>0</v>
      </c>
      <c r="AV142" s="213"/>
      <c r="AW142" s="218">
        <v>1</v>
      </c>
      <c r="AX142" s="218">
        <v>1</v>
      </c>
      <c r="AY142" s="213"/>
      <c r="AZ142" s="218">
        <v>1</v>
      </c>
      <c r="BA142" s="218">
        <v>1</v>
      </c>
      <c r="BB142" s="218">
        <v>1</v>
      </c>
      <c r="BC142" s="218">
        <v>1</v>
      </c>
      <c r="BD142" s="213"/>
      <c r="BE142" s="218">
        <v>0</v>
      </c>
      <c r="BF142" s="218">
        <v>1</v>
      </c>
      <c r="BG142" s="218">
        <v>0</v>
      </c>
      <c r="BH142" s="218">
        <v>0</v>
      </c>
      <c r="BI142" s="218">
        <v>0</v>
      </c>
    </row>
    <row r="143" spans="1:61" ht="15" x14ac:dyDescent="0.25">
      <c r="A143" s="295"/>
      <c r="B143" s="319"/>
      <c r="C143" s="373"/>
      <c r="D143" s="416" t="s">
        <v>1029</v>
      </c>
      <c r="E143" s="417"/>
      <c r="F143" s="418"/>
      <c r="G143" s="420"/>
      <c r="H143" s="295"/>
      <c r="I143" s="295"/>
      <c r="J143" s="393"/>
      <c r="K143" s="395"/>
      <c r="L143" s="396"/>
      <c r="M143" s="395" t="s">
        <v>1029</v>
      </c>
      <c r="N143" s="395"/>
      <c r="O143" s="395"/>
      <c r="P143" s="295"/>
      <c r="Q143" s="393"/>
      <c r="R143" s="295"/>
      <c r="S143" s="219">
        <v>1</v>
      </c>
      <c r="T143" s="219">
        <v>1</v>
      </c>
      <c r="U143" s="213"/>
      <c r="V143" s="218">
        <v>1</v>
      </c>
      <c r="W143" s="218">
        <v>1</v>
      </c>
      <c r="X143" s="213"/>
      <c r="Y143" s="218">
        <v>1</v>
      </c>
      <c r="Z143" s="218">
        <v>1</v>
      </c>
      <c r="AA143" s="213"/>
      <c r="AB143" s="218">
        <v>1</v>
      </c>
      <c r="AC143" s="218">
        <v>1</v>
      </c>
      <c r="AD143" s="218">
        <v>1</v>
      </c>
      <c r="AE143" s="218">
        <v>1</v>
      </c>
      <c r="AF143" s="213"/>
      <c r="AG143" s="218">
        <v>1</v>
      </c>
      <c r="AH143" s="218">
        <v>1</v>
      </c>
      <c r="AI143" s="218">
        <v>1</v>
      </c>
      <c r="AJ143" s="218">
        <v>1</v>
      </c>
      <c r="AK143" s="218">
        <v>1</v>
      </c>
      <c r="AL143" s="218">
        <v>1</v>
      </c>
      <c r="AM143" s="218">
        <v>1</v>
      </c>
      <c r="AN143" s="218">
        <v>1</v>
      </c>
      <c r="AO143" s="218">
        <v>1</v>
      </c>
      <c r="AP143" s="213"/>
      <c r="AQ143" s="218">
        <v>1</v>
      </c>
      <c r="AR143" s="218">
        <v>1</v>
      </c>
      <c r="AS143" s="218">
        <v>1</v>
      </c>
      <c r="AT143" s="218">
        <v>1</v>
      </c>
      <c r="AU143" s="218">
        <v>1</v>
      </c>
      <c r="AV143" s="213"/>
      <c r="AW143" s="218">
        <v>1</v>
      </c>
      <c r="AX143" s="218">
        <v>1</v>
      </c>
      <c r="AY143" s="213"/>
      <c r="AZ143" s="218">
        <v>1</v>
      </c>
      <c r="BA143" s="218">
        <v>1</v>
      </c>
      <c r="BB143" s="218">
        <v>1</v>
      </c>
      <c r="BC143" s="218">
        <v>1</v>
      </c>
      <c r="BD143" s="213"/>
      <c r="BE143" s="218">
        <v>1</v>
      </c>
      <c r="BF143" s="218">
        <v>1</v>
      </c>
      <c r="BG143" s="218">
        <v>1</v>
      </c>
      <c r="BH143" s="218">
        <v>1</v>
      </c>
      <c r="BI143" s="218">
        <v>1</v>
      </c>
    </row>
    <row r="144" spans="1:61" x14ac:dyDescent="0.25">
      <c r="A144" s="295"/>
      <c r="B144" s="319"/>
      <c r="C144" s="373"/>
      <c r="D144" s="442" t="s">
        <v>1030</v>
      </c>
      <c r="E144" s="443"/>
      <c r="F144" s="444"/>
      <c r="G144" s="420"/>
      <c r="H144" s="295"/>
      <c r="I144" s="295"/>
      <c r="J144" s="393"/>
      <c r="K144" s="395"/>
      <c r="L144" s="396"/>
      <c r="M144" s="435" t="s">
        <v>1030</v>
      </c>
      <c r="N144" s="435"/>
      <c r="O144" s="435"/>
      <c r="P144" s="295"/>
      <c r="Q144" s="393"/>
      <c r="R144" s="295"/>
      <c r="S144" s="214"/>
      <c r="T144" s="215"/>
      <c r="U144" s="216"/>
      <c r="V144" s="217"/>
      <c r="W144" s="217"/>
      <c r="X144" s="216"/>
      <c r="Y144" s="217"/>
      <c r="Z144" s="217"/>
      <c r="AA144" s="216"/>
      <c r="AB144" s="217"/>
      <c r="AC144" s="217"/>
      <c r="AD144" s="217"/>
      <c r="AE144" s="217"/>
      <c r="AF144" s="216"/>
      <c r="AG144" s="217"/>
      <c r="AH144" s="217"/>
      <c r="AI144" s="217"/>
      <c r="AJ144" s="217"/>
      <c r="AK144" s="217"/>
      <c r="AL144" s="217"/>
      <c r="AM144" s="217"/>
      <c r="AN144" s="217"/>
      <c r="AO144" s="217"/>
      <c r="AP144" s="216"/>
      <c r="AQ144" s="217"/>
      <c r="AR144" s="217"/>
      <c r="AS144" s="217"/>
      <c r="AT144" s="217"/>
      <c r="AU144" s="217"/>
      <c r="AV144" s="216"/>
      <c r="AW144" s="217"/>
      <c r="AX144" s="217"/>
      <c r="AY144" s="216"/>
      <c r="AZ144" s="217"/>
      <c r="BA144" s="217"/>
      <c r="BB144" s="217"/>
      <c r="BC144" s="217"/>
      <c r="BD144" s="216"/>
      <c r="BE144" s="217"/>
      <c r="BF144" s="217"/>
      <c r="BG144" s="217"/>
      <c r="BH144" s="217"/>
      <c r="BI144" s="217"/>
    </row>
    <row r="145" spans="1:61" ht="15" x14ac:dyDescent="0.25">
      <c r="A145" s="295"/>
      <c r="B145" s="319"/>
      <c r="C145" s="373"/>
      <c r="D145" s="416" t="s">
        <v>1031</v>
      </c>
      <c r="E145" s="417"/>
      <c r="F145" s="418"/>
      <c r="G145" s="420"/>
      <c r="H145" s="295"/>
      <c r="I145" s="295"/>
      <c r="J145" s="393"/>
      <c r="K145" s="395"/>
      <c r="L145" s="396"/>
      <c r="M145" s="395" t="s">
        <v>1031</v>
      </c>
      <c r="N145" s="395"/>
      <c r="O145" s="395"/>
      <c r="P145" s="295"/>
      <c r="Q145" s="393"/>
      <c r="R145" s="295"/>
      <c r="S145" s="219">
        <v>1</v>
      </c>
      <c r="T145" s="219">
        <v>1</v>
      </c>
      <c r="U145" s="213"/>
      <c r="V145" s="219">
        <v>1</v>
      </c>
      <c r="W145" s="219">
        <v>1</v>
      </c>
      <c r="X145" s="213"/>
      <c r="Y145" s="218">
        <v>1</v>
      </c>
      <c r="Z145" s="218">
        <v>1</v>
      </c>
      <c r="AA145" s="213"/>
      <c r="AB145" s="218">
        <v>1</v>
      </c>
      <c r="AC145" s="218">
        <v>1</v>
      </c>
      <c r="AD145" s="218">
        <v>1</v>
      </c>
      <c r="AE145" s="218">
        <v>1</v>
      </c>
      <c r="AF145" s="213"/>
      <c r="AG145" s="218">
        <v>1</v>
      </c>
      <c r="AH145" s="218">
        <v>1</v>
      </c>
      <c r="AI145" s="218">
        <v>1</v>
      </c>
      <c r="AJ145" s="218">
        <v>1</v>
      </c>
      <c r="AK145" s="218">
        <v>1</v>
      </c>
      <c r="AL145" s="218">
        <v>1</v>
      </c>
      <c r="AM145" s="218">
        <v>1</v>
      </c>
      <c r="AN145" s="218">
        <v>1</v>
      </c>
      <c r="AO145" s="218">
        <v>1</v>
      </c>
      <c r="AP145" s="213"/>
      <c r="AQ145" s="218">
        <v>1</v>
      </c>
      <c r="AR145" s="218">
        <v>1</v>
      </c>
      <c r="AS145" s="218">
        <v>1</v>
      </c>
      <c r="AT145" s="218">
        <v>1</v>
      </c>
      <c r="AU145" s="218">
        <v>1</v>
      </c>
      <c r="AV145" s="213"/>
      <c r="AW145" s="218">
        <v>1</v>
      </c>
      <c r="AX145" s="218">
        <v>1</v>
      </c>
      <c r="AY145" s="213"/>
      <c r="AZ145" s="218">
        <v>1</v>
      </c>
      <c r="BA145" s="218">
        <v>1</v>
      </c>
      <c r="BB145" s="218">
        <v>1</v>
      </c>
      <c r="BC145" s="218">
        <v>1</v>
      </c>
      <c r="BD145" s="213"/>
      <c r="BE145" s="218">
        <v>1</v>
      </c>
      <c r="BF145" s="218">
        <v>1</v>
      </c>
      <c r="BG145" s="218">
        <v>1</v>
      </c>
      <c r="BH145" s="218">
        <v>1</v>
      </c>
      <c r="BI145" s="218">
        <v>1</v>
      </c>
    </row>
    <row r="146" spans="1:61" ht="15" x14ac:dyDescent="0.25">
      <c r="A146" s="295"/>
      <c r="B146" s="319"/>
      <c r="C146" s="373"/>
      <c r="D146" s="416" t="s">
        <v>1032</v>
      </c>
      <c r="E146" s="417"/>
      <c r="F146" s="418"/>
      <c r="G146" s="420"/>
      <c r="H146" s="295"/>
      <c r="I146" s="295"/>
      <c r="J146" s="393"/>
      <c r="K146" s="395"/>
      <c r="L146" s="396"/>
      <c r="M146" s="395" t="s">
        <v>1032</v>
      </c>
      <c r="N146" s="395"/>
      <c r="O146" s="395"/>
      <c r="P146" s="295"/>
      <c r="Q146" s="393"/>
      <c r="R146" s="295"/>
      <c r="S146" s="219">
        <v>1</v>
      </c>
      <c r="T146" s="219">
        <v>1</v>
      </c>
      <c r="U146" s="213"/>
      <c r="V146" s="219">
        <v>1</v>
      </c>
      <c r="W146" s="219">
        <v>1</v>
      </c>
      <c r="X146" s="213"/>
      <c r="Y146" s="218">
        <v>1</v>
      </c>
      <c r="Z146" s="218">
        <v>1</v>
      </c>
      <c r="AA146" s="213"/>
      <c r="AB146" s="218">
        <v>1</v>
      </c>
      <c r="AC146" s="218">
        <v>1</v>
      </c>
      <c r="AD146" s="218">
        <v>1</v>
      </c>
      <c r="AE146" s="218">
        <v>1</v>
      </c>
      <c r="AF146" s="213"/>
      <c r="AG146" s="218">
        <v>1</v>
      </c>
      <c r="AH146" s="218">
        <v>1</v>
      </c>
      <c r="AI146" s="218">
        <v>1</v>
      </c>
      <c r="AJ146" s="218">
        <v>1</v>
      </c>
      <c r="AK146" s="218">
        <v>1</v>
      </c>
      <c r="AL146" s="218">
        <v>1</v>
      </c>
      <c r="AM146" s="218">
        <v>1</v>
      </c>
      <c r="AN146" s="218">
        <v>1</v>
      </c>
      <c r="AO146" s="218">
        <v>1</v>
      </c>
      <c r="AP146" s="213"/>
      <c r="AQ146" s="218">
        <v>0</v>
      </c>
      <c r="AR146" s="218">
        <v>0</v>
      </c>
      <c r="AS146" s="218">
        <v>0</v>
      </c>
      <c r="AT146" s="218">
        <v>0</v>
      </c>
      <c r="AU146" s="218">
        <v>0</v>
      </c>
      <c r="AV146" s="213"/>
      <c r="AW146" s="218">
        <v>1</v>
      </c>
      <c r="AX146" s="218">
        <v>1</v>
      </c>
      <c r="AY146" s="213"/>
      <c r="AZ146" s="218">
        <v>1</v>
      </c>
      <c r="BA146" s="218">
        <v>1</v>
      </c>
      <c r="BB146" s="218">
        <v>1</v>
      </c>
      <c r="BC146" s="218">
        <v>1</v>
      </c>
      <c r="BD146" s="213"/>
      <c r="BE146" s="218">
        <v>0</v>
      </c>
      <c r="BF146" s="218">
        <v>1</v>
      </c>
      <c r="BG146" s="218">
        <v>0</v>
      </c>
      <c r="BH146" s="218">
        <v>0</v>
      </c>
      <c r="BI146" s="218">
        <v>0</v>
      </c>
    </row>
    <row r="147" spans="1:61" ht="15" x14ac:dyDescent="0.25">
      <c r="A147" s="295"/>
      <c r="B147" s="319"/>
      <c r="C147" s="373"/>
      <c r="D147" s="416" t="s">
        <v>1033</v>
      </c>
      <c r="E147" s="417"/>
      <c r="F147" s="418"/>
      <c r="G147" s="420"/>
      <c r="H147" s="295"/>
      <c r="I147" s="295"/>
      <c r="J147" s="393"/>
      <c r="K147" s="395"/>
      <c r="L147" s="396"/>
      <c r="M147" s="395" t="s">
        <v>1033</v>
      </c>
      <c r="N147" s="395"/>
      <c r="O147" s="395"/>
      <c r="P147" s="295"/>
      <c r="Q147" s="393"/>
      <c r="R147" s="295"/>
      <c r="S147" s="219">
        <v>1</v>
      </c>
      <c r="T147" s="219">
        <v>1</v>
      </c>
      <c r="U147" s="213"/>
      <c r="V147" s="219">
        <v>1</v>
      </c>
      <c r="W147" s="219">
        <v>1</v>
      </c>
      <c r="X147" s="213"/>
      <c r="Y147" s="218">
        <v>1</v>
      </c>
      <c r="Z147" s="218">
        <v>1</v>
      </c>
      <c r="AA147" s="213"/>
      <c r="AB147" s="218">
        <v>1</v>
      </c>
      <c r="AC147" s="218">
        <v>1</v>
      </c>
      <c r="AD147" s="218">
        <v>1</v>
      </c>
      <c r="AE147" s="218">
        <v>1</v>
      </c>
      <c r="AF147" s="213"/>
      <c r="AG147" s="218">
        <v>1</v>
      </c>
      <c r="AH147" s="218">
        <v>1</v>
      </c>
      <c r="AI147" s="218">
        <v>1</v>
      </c>
      <c r="AJ147" s="218">
        <v>1</v>
      </c>
      <c r="AK147" s="218">
        <v>1</v>
      </c>
      <c r="AL147" s="218">
        <v>1</v>
      </c>
      <c r="AM147" s="218">
        <v>1</v>
      </c>
      <c r="AN147" s="218">
        <v>1</v>
      </c>
      <c r="AO147" s="218">
        <v>1</v>
      </c>
      <c r="AP147" s="213"/>
      <c r="AQ147" s="218">
        <v>0</v>
      </c>
      <c r="AR147" s="218">
        <v>0</v>
      </c>
      <c r="AS147" s="218">
        <v>0</v>
      </c>
      <c r="AT147" s="218">
        <v>0</v>
      </c>
      <c r="AU147" s="218">
        <v>0</v>
      </c>
      <c r="AV147" s="213"/>
      <c r="AW147" s="218">
        <v>1</v>
      </c>
      <c r="AX147" s="218">
        <v>1</v>
      </c>
      <c r="AY147" s="213"/>
      <c r="AZ147" s="218">
        <v>1</v>
      </c>
      <c r="BA147" s="218">
        <v>1</v>
      </c>
      <c r="BB147" s="218">
        <v>1</v>
      </c>
      <c r="BC147" s="218">
        <v>1</v>
      </c>
      <c r="BD147" s="213"/>
      <c r="BE147" s="218">
        <v>0</v>
      </c>
      <c r="BF147" s="218">
        <v>1</v>
      </c>
      <c r="BG147" s="218">
        <v>0</v>
      </c>
      <c r="BH147" s="218">
        <v>0</v>
      </c>
      <c r="BI147" s="218">
        <v>0</v>
      </c>
    </row>
    <row r="148" spans="1:61" ht="15" x14ac:dyDescent="0.25">
      <c r="A148" s="295"/>
      <c r="B148" s="319"/>
      <c r="C148" s="373"/>
      <c r="D148" s="416" t="s">
        <v>1034</v>
      </c>
      <c r="E148" s="417"/>
      <c r="F148" s="418"/>
      <c r="G148" s="420"/>
      <c r="H148" s="295"/>
      <c r="I148" s="295"/>
      <c r="J148" s="393"/>
      <c r="K148" s="395"/>
      <c r="L148" s="396"/>
      <c r="M148" s="395" t="s">
        <v>1034</v>
      </c>
      <c r="N148" s="395"/>
      <c r="O148" s="395"/>
      <c r="P148" s="295"/>
      <c r="Q148" s="393"/>
      <c r="R148" s="295"/>
      <c r="S148" s="219">
        <v>1</v>
      </c>
      <c r="T148" s="219">
        <v>1</v>
      </c>
      <c r="U148" s="213"/>
      <c r="V148" s="219">
        <v>1</v>
      </c>
      <c r="W148" s="219">
        <v>1</v>
      </c>
      <c r="X148" s="213"/>
      <c r="Y148" s="218">
        <v>1</v>
      </c>
      <c r="Z148" s="218">
        <v>1</v>
      </c>
      <c r="AA148" s="213"/>
      <c r="AB148" s="218">
        <v>1</v>
      </c>
      <c r="AC148" s="218">
        <v>1</v>
      </c>
      <c r="AD148" s="218">
        <v>1</v>
      </c>
      <c r="AE148" s="218">
        <v>1</v>
      </c>
      <c r="AF148" s="213"/>
      <c r="AG148" s="218">
        <v>1</v>
      </c>
      <c r="AH148" s="218">
        <v>1</v>
      </c>
      <c r="AI148" s="218">
        <v>1</v>
      </c>
      <c r="AJ148" s="218">
        <v>1</v>
      </c>
      <c r="AK148" s="218">
        <v>1</v>
      </c>
      <c r="AL148" s="218">
        <v>1</v>
      </c>
      <c r="AM148" s="218">
        <v>1</v>
      </c>
      <c r="AN148" s="218">
        <v>1</v>
      </c>
      <c r="AO148" s="218">
        <v>1</v>
      </c>
      <c r="AP148" s="213"/>
      <c r="AQ148" s="218">
        <v>1</v>
      </c>
      <c r="AR148" s="218">
        <v>1</v>
      </c>
      <c r="AS148" s="218">
        <v>1</v>
      </c>
      <c r="AT148" s="218">
        <v>1</v>
      </c>
      <c r="AU148" s="218">
        <v>1</v>
      </c>
      <c r="AV148" s="213"/>
      <c r="AW148" s="218">
        <v>1</v>
      </c>
      <c r="AX148" s="218">
        <v>1</v>
      </c>
      <c r="AY148" s="213"/>
      <c r="AZ148" s="218">
        <v>1</v>
      </c>
      <c r="BA148" s="218">
        <v>1</v>
      </c>
      <c r="BB148" s="218">
        <v>1</v>
      </c>
      <c r="BC148" s="218">
        <v>1</v>
      </c>
      <c r="BD148" s="213"/>
      <c r="BE148" s="218">
        <v>1</v>
      </c>
      <c r="BF148" s="218">
        <v>1</v>
      </c>
      <c r="BG148" s="218">
        <v>1</v>
      </c>
      <c r="BH148" s="218">
        <v>1</v>
      </c>
      <c r="BI148" s="218">
        <v>1</v>
      </c>
    </row>
    <row r="149" spans="1:61" x14ac:dyDescent="0.25">
      <c r="A149" s="295"/>
      <c r="B149" s="319"/>
      <c r="C149" s="373"/>
      <c r="D149" s="441" t="s">
        <v>53</v>
      </c>
      <c r="E149" s="441"/>
      <c r="F149" s="441"/>
      <c r="G149" s="420"/>
      <c r="H149" s="295"/>
      <c r="I149" s="295"/>
      <c r="J149" s="393"/>
      <c r="K149" s="395"/>
      <c r="L149" s="396"/>
      <c r="M149" s="394" t="s">
        <v>53</v>
      </c>
      <c r="N149" s="394"/>
      <c r="O149" s="394"/>
      <c r="P149" s="295"/>
      <c r="Q149" s="393"/>
      <c r="R149" s="295"/>
      <c r="S149" s="69">
        <f>SUM(S87:S111,S113:S143,S145:S148)</f>
        <v>60</v>
      </c>
      <c r="T149" s="4">
        <f>SUM(T87:T111,T113:T143,T145:T148)</f>
        <v>60</v>
      </c>
      <c r="U149" s="3">
        <f>AVERAGE(S149:T149)</f>
        <v>60</v>
      </c>
      <c r="V149" s="2"/>
      <c r="W149" s="2"/>
      <c r="X149" s="3"/>
      <c r="Y149" s="2"/>
      <c r="Z149" s="2"/>
      <c r="AA149" s="3"/>
      <c r="AB149" s="2"/>
      <c r="AC149" s="2"/>
      <c r="AD149" s="2"/>
      <c r="AE149" s="2"/>
      <c r="AF149" s="3"/>
      <c r="AG149" s="2"/>
      <c r="AH149" s="2"/>
      <c r="AI149" s="2"/>
      <c r="AJ149" s="2"/>
      <c r="AK149" s="2"/>
      <c r="AL149" s="2"/>
      <c r="AM149" s="2"/>
      <c r="AN149" s="2"/>
      <c r="AO149" s="2"/>
      <c r="AP149" s="3"/>
      <c r="AQ149" s="2"/>
      <c r="AR149" s="2"/>
      <c r="AS149" s="2"/>
      <c r="AT149" s="2"/>
      <c r="AU149" s="2"/>
      <c r="AV149" s="3"/>
      <c r="AW149" s="2"/>
      <c r="AX149" s="2"/>
      <c r="AY149" s="3"/>
      <c r="AZ149" s="2"/>
      <c r="BA149" s="2"/>
      <c r="BB149" s="2"/>
      <c r="BC149" s="2"/>
      <c r="BD149" s="3"/>
      <c r="BE149" s="2"/>
      <c r="BF149" s="2"/>
      <c r="BG149" s="2"/>
      <c r="BH149" s="2"/>
      <c r="BI149" s="2"/>
    </row>
    <row r="150" spans="1:61" x14ac:dyDescent="0.25">
      <c r="A150" s="295"/>
      <c r="B150" s="319"/>
      <c r="C150" s="373"/>
      <c r="D150" s="394" t="s">
        <v>1051</v>
      </c>
      <c r="E150" s="394"/>
      <c r="F150" s="394"/>
      <c r="G150" s="420"/>
      <c r="H150" s="295"/>
      <c r="I150" s="295"/>
      <c r="J150" s="393"/>
      <c r="K150" s="395"/>
      <c r="L150" s="396"/>
      <c r="M150" s="394" t="s">
        <v>1051</v>
      </c>
      <c r="N150" s="394"/>
      <c r="O150" s="394"/>
      <c r="P150" s="295"/>
      <c r="Q150" s="393"/>
      <c r="R150" s="295"/>
      <c r="S150" s="88"/>
      <c r="T150" s="36"/>
      <c r="U150" s="38"/>
      <c r="V150" s="66"/>
      <c r="W150" s="66"/>
      <c r="X150" s="38"/>
      <c r="Y150" s="66"/>
      <c r="Z150" s="66"/>
      <c r="AA150" s="38"/>
      <c r="AB150" s="66"/>
      <c r="AC150" s="66"/>
      <c r="AD150" s="66"/>
      <c r="AE150" s="66"/>
      <c r="AF150" s="38"/>
      <c r="AG150" s="66"/>
      <c r="AH150" s="66"/>
      <c r="AI150" s="66"/>
      <c r="AJ150" s="66"/>
      <c r="AK150" s="66"/>
      <c r="AL150" s="66"/>
      <c r="AM150" s="66"/>
      <c r="AN150" s="66"/>
      <c r="AO150" s="66"/>
      <c r="AP150" s="38"/>
      <c r="AQ150" s="66"/>
      <c r="AR150" s="66"/>
      <c r="AS150" s="66"/>
      <c r="AT150" s="66"/>
      <c r="AU150" s="66"/>
      <c r="AV150" s="38"/>
      <c r="AW150" s="66"/>
      <c r="AX150" s="66"/>
      <c r="AY150" s="38"/>
      <c r="AZ150" s="66"/>
      <c r="BA150" s="66"/>
      <c r="BB150" s="66"/>
      <c r="BC150" s="66"/>
      <c r="BD150" s="38"/>
      <c r="BE150" s="66"/>
      <c r="BF150" s="66"/>
      <c r="BG150" s="66"/>
      <c r="BH150" s="66"/>
      <c r="BI150" s="66"/>
    </row>
    <row r="151" spans="1:61" x14ac:dyDescent="0.25">
      <c r="A151" s="295"/>
      <c r="B151" s="319"/>
      <c r="C151" s="373"/>
      <c r="D151" s="416" t="s">
        <v>1104</v>
      </c>
      <c r="E151" s="418"/>
      <c r="F151" s="75" t="s">
        <v>1043</v>
      </c>
      <c r="G151" s="420"/>
      <c r="H151" s="295"/>
      <c r="I151" s="295"/>
      <c r="J151" s="393"/>
      <c r="K151" s="395"/>
      <c r="L151" s="396"/>
      <c r="M151" s="395" t="s">
        <v>1104</v>
      </c>
      <c r="N151" s="395"/>
      <c r="O151" s="75" t="s">
        <v>1043</v>
      </c>
      <c r="P151" s="295"/>
      <c r="Q151" s="393"/>
      <c r="R151" s="295"/>
      <c r="S151" s="220">
        <v>10</v>
      </c>
      <c r="T151" s="220">
        <v>10</v>
      </c>
      <c r="U151" s="406"/>
      <c r="V151" s="220">
        <v>10</v>
      </c>
      <c r="W151" s="220">
        <v>10</v>
      </c>
      <c r="X151" s="212"/>
      <c r="Y151" s="220">
        <v>10</v>
      </c>
      <c r="Z151" s="220">
        <v>10</v>
      </c>
      <c r="AA151" s="212"/>
      <c r="AB151" s="220">
        <v>10</v>
      </c>
      <c r="AC151" s="220">
        <v>10</v>
      </c>
      <c r="AD151" s="220">
        <v>10</v>
      </c>
      <c r="AE151" s="220">
        <v>10</v>
      </c>
      <c r="AF151" s="212"/>
      <c r="AG151" s="220">
        <v>10</v>
      </c>
      <c r="AH151" s="220">
        <v>10</v>
      </c>
      <c r="AI151" s="220">
        <v>10</v>
      </c>
      <c r="AJ151" s="220">
        <v>10</v>
      </c>
      <c r="AK151" s="220">
        <v>10</v>
      </c>
      <c r="AL151" s="220">
        <v>10</v>
      </c>
      <c r="AM151" s="220">
        <v>10</v>
      </c>
      <c r="AN151" s="220">
        <v>10</v>
      </c>
      <c r="AO151" s="220">
        <v>10</v>
      </c>
      <c r="AP151" s="212"/>
      <c r="AQ151" s="220">
        <v>10</v>
      </c>
      <c r="AR151" s="220">
        <v>10</v>
      </c>
      <c r="AS151" s="220">
        <v>10</v>
      </c>
      <c r="AT151" s="220">
        <v>10</v>
      </c>
      <c r="AU151" s="220">
        <v>10</v>
      </c>
      <c r="AV151" s="212"/>
      <c r="AW151" s="220">
        <v>10</v>
      </c>
      <c r="AX151" s="220">
        <v>10</v>
      </c>
      <c r="AY151" s="212"/>
      <c r="AZ151" s="220">
        <v>10</v>
      </c>
      <c r="BA151" s="220">
        <v>10</v>
      </c>
      <c r="BB151" s="220">
        <v>10</v>
      </c>
      <c r="BC151" s="220">
        <v>10</v>
      </c>
      <c r="BD151" s="212"/>
      <c r="BE151" s="220">
        <v>10</v>
      </c>
      <c r="BF151" s="220">
        <v>10</v>
      </c>
      <c r="BG151" s="220">
        <v>10</v>
      </c>
      <c r="BH151" s="220">
        <v>10</v>
      </c>
      <c r="BI151" s="220">
        <v>10</v>
      </c>
    </row>
    <row r="152" spans="1:61" x14ac:dyDescent="0.25">
      <c r="A152" s="295"/>
      <c r="B152" s="319"/>
      <c r="C152" s="373"/>
      <c r="D152" s="416" t="s">
        <v>1105</v>
      </c>
      <c r="E152" s="418"/>
      <c r="F152" s="75" t="s">
        <v>1043</v>
      </c>
      <c r="G152" s="420"/>
      <c r="H152" s="295"/>
      <c r="I152" s="295"/>
      <c r="J152" s="393"/>
      <c r="K152" s="395"/>
      <c r="L152" s="396"/>
      <c r="M152" s="395" t="s">
        <v>1105</v>
      </c>
      <c r="N152" s="395"/>
      <c r="O152" s="75" t="s">
        <v>1043</v>
      </c>
      <c r="P152" s="295"/>
      <c r="Q152" s="393"/>
      <c r="R152" s="295"/>
      <c r="S152" s="220">
        <v>10</v>
      </c>
      <c r="T152" s="220">
        <v>10</v>
      </c>
      <c r="U152" s="407"/>
      <c r="V152" s="220">
        <v>10</v>
      </c>
      <c r="W152" s="220">
        <v>10</v>
      </c>
      <c r="X152" s="212"/>
      <c r="Y152" s="220">
        <v>10</v>
      </c>
      <c r="Z152" s="220">
        <v>10</v>
      </c>
      <c r="AA152" s="212"/>
      <c r="AB152" s="220">
        <v>10</v>
      </c>
      <c r="AC152" s="220">
        <v>10</v>
      </c>
      <c r="AD152" s="220">
        <v>10</v>
      </c>
      <c r="AE152" s="220">
        <v>10</v>
      </c>
      <c r="AF152" s="212"/>
      <c r="AG152" s="220">
        <v>10</v>
      </c>
      <c r="AH152" s="220">
        <v>10</v>
      </c>
      <c r="AI152" s="220">
        <v>10</v>
      </c>
      <c r="AJ152" s="220">
        <v>10</v>
      </c>
      <c r="AK152" s="220">
        <v>10</v>
      </c>
      <c r="AL152" s="220">
        <v>10</v>
      </c>
      <c r="AM152" s="220">
        <v>10</v>
      </c>
      <c r="AN152" s="220">
        <v>10</v>
      </c>
      <c r="AO152" s="220">
        <v>10</v>
      </c>
      <c r="AP152" s="212"/>
      <c r="AQ152" s="220">
        <v>10</v>
      </c>
      <c r="AR152" s="220">
        <v>10</v>
      </c>
      <c r="AS152" s="220">
        <v>10</v>
      </c>
      <c r="AT152" s="220">
        <v>10</v>
      </c>
      <c r="AU152" s="220">
        <v>10</v>
      </c>
      <c r="AV152" s="212"/>
      <c r="AW152" s="220">
        <v>10</v>
      </c>
      <c r="AX152" s="220">
        <v>10</v>
      </c>
      <c r="AY152" s="212"/>
      <c r="AZ152" s="220">
        <v>10</v>
      </c>
      <c r="BA152" s="220">
        <v>10</v>
      </c>
      <c r="BB152" s="220">
        <v>10</v>
      </c>
      <c r="BC152" s="220">
        <v>10</v>
      </c>
      <c r="BD152" s="212"/>
      <c r="BE152" s="220">
        <v>10</v>
      </c>
      <c r="BF152" s="220">
        <v>10</v>
      </c>
      <c r="BG152" s="220">
        <v>10</v>
      </c>
      <c r="BH152" s="220">
        <v>10</v>
      </c>
      <c r="BI152" s="220">
        <v>10</v>
      </c>
    </row>
    <row r="153" spans="1:61" x14ac:dyDescent="0.25">
      <c r="A153" s="295"/>
      <c r="B153" s="319"/>
      <c r="C153" s="373"/>
      <c r="D153" s="416" t="s">
        <v>1106</v>
      </c>
      <c r="E153" s="418"/>
      <c r="F153" s="75" t="s">
        <v>1043</v>
      </c>
      <c r="G153" s="420"/>
      <c r="H153" s="295"/>
      <c r="I153" s="295"/>
      <c r="J153" s="393"/>
      <c r="K153" s="395"/>
      <c r="L153" s="396"/>
      <c r="M153" s="395" t="s">
        <v>1106</v>
      </c>
      <c r="N153" s="395"/>
      <c r="O153" s="75" t="s">
        <v>1043</v>
      </c>
      <c r="P153" s="295"/>
      <c r="Q153" s="393"/>
      <c r="R153" s="295"/>
      <c r="S153" s="220">
        <v>10</v>
      </c>
      <c r="T153" s="220">
        <v>10</v>
      </c>
      <c r="U153" s="407"/>
      <c r="V153" s="220">
        <v>10</v>
      </c>
      <c r="W153" s="220">
        <v>10</v>
      </c>
      <c r="X153" s="212"/>
      <c r="Y153" s="220">
        <v>10</v>
      </c>
      <c r="Z153" s="220">
        <v>10</v>
      </c>
      <c r="AA153" s="212"/>
      <c r="AB153" s="220">
        <v>10</v>
      </c>
      <c r="AC153" s="220">
        <v>10</v>
      </c>
      <c r="AD153" s="220">
        <v>10</v>
      </c>
      <c r="AE153" s="220">
        <v>10</v>
      </c>
      <c r="AF153" s="212"/>
      <c r="AG153" s="220">
        <v>10</v>
      </c>
      <c r="AH153" s="220">
        <v>10</v>
      </c>
      <c r="AI153" s="220">
        <v>10</v>
      </c>
      <c r="AJ153" s="220">
        <v>10</v>
      </c>
      <c r="AK153" s="220">
        <v>10</v>
      </c>
      <c r="AL153" s="220">
        <v>10</v>
      </c>
      <c r="AM153" s="220">
        <v>10</v>
      </c>
      <c r="AN153" s="220">
        <v>10</v>
      </c>
      <c r="AO153" s="220">
        <v>10</v>
      </c>
      <c r="AP153" s="212"/>
      <c r="AQ153" s="220">
        <v>10</v>
      </c>
      <c r="AR153" s="220">
        <v>10</v>
      </c>
      <c r="AS153" s="220">
        <v>10</v>
      </c>
      <c r="AT153" s="220">
        <v>10</v>
      </c>
      <c r="AU153" s="220">
        <v>10</v>
      </c>
      <c r="AV153" s="212"/>
      <c r="AW153" s="220">
        <v>10</v>
      </c>
      <c r="AX153" s="220">
        <v>10</v>
      </c>
      <c r="AY153" s="212"/>
      <c r="AZ153" s="220">
        <v>10</v>
      </c>
      <c r="BA153" s="220">
        <v>10</v>
      </c>
      <c r="BB153" s="220">
        <v>10</v>
      </c>
      <c r="BC153" s="220">
        <v>10</v>
      </c>
      <c r="BD153" s="212"/>
      <c r="BE153" s="220">
        <v>10</v>
      </c>
      <c r="BF153" s="220">
        <v>10</v>
      </c>
      <c r="BG153" s="220">
        <v>10</v>
      </c>
      <c r="BH153" s="220">
        <v>10</v>
      </c>
      <c r="BI153" s="220">
        <v>10</v>
      </c>
    </row>
    <row r="154" spans="1:61" x14ac:dyDescent="0.25">
      <c r="A154" s="295"/>
      <c r="B154" s="319"/>
      <c r="C154" s="373"/>
      <c r="D154" s="416" t="s">
        <v>1107</v>
      </c>
      <c r="E154" s="418"/>
      <c r="F154" s="75" t="s">
        <v>1043</v>
      </c>
      <c r="G154" s="420"/>
      <c r="H154" s="295"/>
      <c r="I154" s="295"/>
      <c r="J154" s="393"/>
      <c r="K154" s="395"/>
      <c r="L154" s="396"/>
      <c r="M154" s="395" t="s">
        <v>1107</v>
      </c>
      <c r="N154" s="395"/>
      <c r="O154" s="75" t="s">
        <v>1043</v>
      </c>
      <c r="P154" s="295"/>
      <c r="Q154" s="393"/>
      <c r="R154" s="295"/>
      <c r="S154" s="220">
        <v>10</v>
      </c>
      <c r="T154" s="220">
        <v>10</v>
      </c>
      <c r="U154" s="407"/>
      <c r="V154" s="220">
        <v>10</v>
      </c>
      <c r="W154" s="220">
        <v>10</v>
      </c>
      <c r="X154" s="212"/>
      <c r="Y154" s="220">
        <v>10</v>
      </c>
      <c r="Z154" s="220">
        <v>10</v>
      </c>
      <c r="AA154" s="212"/>
      <c r="AB154" s="220">
        <v>10</v>
      </c>
      <c r="AC154" s="220">
        <v>10</v>
      </c>
      <c r="AD154" s="220">
        <v>10</v>
      </c>
      <c r="AE154" s="220">
        <v>10</v>
      </c>
      <c r="AF154" s="212"/>
      <c r="AG154" s="220">
        <v>10</v>
      </c>
      <c r="AH154" s="220">
        <v>10</v>
      </c>
      <c r="AI154" s="220">
        <v>10</v>
      </c>
      <c r="AJ154" s="220">
        <v>10</v>
      </c>
      <c r="AK154" s="220">
        <v>10</v>
      </c>
      <c r="AL154" s="220">
        <v>10</v>
      </c>
      <c r="AM154" s="220">
        <v>10</v>
      </c>
      <c r="AN154" s="220">
        <v>10</v>
      </c>
      <c r="AO154" s="220">
        <v>10</v>
      </c>
      <c r="AP154" s="212"/>
      <c r="AQ154" s="220">
        <v>10</v>
      </c>
      <c r="AR154" s="220">
        <v>10</v>
      </c>
      <c r="AS154" s="220">
        <v>10</v>
      </c>
      <c r="AT154" s="220">
        <v>10</v>
      </c>
      <c r="AU154" s="220">
        <v>10</v>
      </c>
      <c r="AV154" s="212"/>
      <c r="AW154" s="220">
        <v>10</v>
      </c>
      <c r="AX154" s="220">
        <v>10</v>
      </c>
      <c r="AY154" s="212"/>
      <c r="AZ154" s="220">
        <v>10</v>
      </c>
      <c r="BA154" s="220">
        <v>10</v>
      </c>
      <c r="BB154" s="220">
        <v>10</v>
      </c>
      <c r="BC154" s="220">
        <v>10</v>
      </c>
      <c r="BD154" s="212"/>
      <c r="BE154" s="220">
        <v>10</v>
      </c>
      <c r="BF154" s="220">
        <v>10</v>
      </c>
      <c r="BG154" s="220">
        <v>10</v>
      </c>
      <c r="BH154" s="220">
        <v>10</v>
      </c>
      <c r="BI154" s="220">
        <v>10</v>
      </c>
    </row>
    <row r="155" spans="1:61" x14ac:dyDescent="0.25">
      <c r="A155" s="295"/>
      <c r="B155" s="319"/>
      <c r="C155" s="373"/>
      <c r="D155" s="335" t="s">
        <v>53</v>
      </c>
      <c r="E155" s="307"/>
      <c r="F155" s="14" t="s">
        <v>1042</v>
      </c>
      <c r="G155" s="420"/>
      <c r="H155" s="295"/>
      <c r="I155" s="295"/>
      <c r="J155" s="393"/>
      <c r="K155" s="395"/>
      <c r="L155" s="396"/>
      <c r="M155" s="394" t="s">
        <v>53</v>
      </c>
      <c r="N155" s="394"/>
      <c r="O155" s="14" t="s">
        <v>1042</v>
      </c>
      <c r="P155" s="295"/>
      <c r="Q155" s="393"/>
      <c r="R155" s="295"/>
      <c r="S155" s="69">
        <f>SUM(S151:S154)</f>
        <v>40</v>
      </c>
      <c r="T155" s="4">
        <f>SUM(T151:T154)</f>
        <v>40</v>
      </c>
      <c r="U155" s="408"/>
      <c r="V155" s="2"/>
      <c r="W155" s="2"/>
      <c r="X155" s="3"/>
      <c r="Y155" s="2"/>
      <c r="Z155" s="2"/>
      <c r="AA155" s="3"/>
      <c r="AB155" s="2"/>
      <c r="AC155" s="2"/>
      <c r="AD155" s="2"/>
      <c r="AE155" s="2"/>
      <c r="AF155" s="3"/>
      <c r="AG155" s="2"/>
      <c r="AH155" s="2"/>
      <c r="AI155" s="2"/>
      <c r="AJ155" s="2"/>
      <c r="AK155" s="2"/>
      <c r="AL155" s="2"/>
      <c r="AM155" s="2"/>
      <c r="AN155" s="2"/>
      <c r="AO155" s="2"/>
      <c r="AP155" s="3"/>
      <c r="AQ155" s="2"/>
      <c r="AR155" s="2"/>
      <c r="AS155" s="2"/>
      <c r="AT155" s="2"/>
      <c r="AU155" s="2"/>
      <c r="AV155" s="3"/>
      <c r="AW155" s="2"/>
      <c r="AX155" s="2"/>
      <c r="AY155" s="3"/>
      <c r="AZ155" s="2"/>
      <c r="BA155" s="2"/>
      <c r="BB155" s="2"/>
      <c r="BC155" s="2"/>
      <c r="BD155" s="3"/>
      <c r="BE155" s="2"/>
      <c r="BF155" s="2"/>
      <c r="BG155" s="2"/>
      <c r="BH155" s="2"/>
      <c r="BI155" s="2"/>
    </row>
    <row r="156" spans="1:61" x14ac:dyDescent="0.25">
      <c r="A156" s="295"/>
      <c r="B156" s="319"/>
      <c r="C156" s="373"/>
      <c r="D156" s="335" t="s">
        <v>1116</v>
      </c>
      <c r="E156" s="336"/>
      <c r="F156" s="307"/>
      <c r="G156" s="421"/>
      <c r="H156" s="295"/>
      <c r="I156" s="294"/>
      <c r="J156" s="393"/>
      <c r="K156" s="395"/>
      <c r="L156" s="396"/>
      <c r="M156" s="394" t="s">
        <v>1116</v>
      </c>
      <c r="N156" s="394"/>
      <c r="O156" s="394"/>
      <c r="P156" s="294"/>
      <c r="Q156" s="393"/>
      <c r="R156" s="295"/>
      <c r="S156" s="69">
        <f>S149+S155</f>
        <v>100</v>
      </c>
      <c r="T156" s="4">
        <f>T149+T155</f>
        <v>100</v>
      </c>
      <c r="U156" s="3">
        <f>AVERAGE(S156:T156)</f>
        <v>100</v>
      </c>
      <c r="V156" s="2"/>
      <c r="W156" s="2"/>
      <c r="X156" s="3"/>
      <c r="Y156" s="2"/>
      <c r="Z156" s="2"/>
      <c r="AA156" s="3"/>
      <c r="AB156" s="2"/>
      <c r="AC156" s="2"/>
      <c r="AD156" s="2"/>
      <c r="AE156" s="2"/>
      <c r="AF156" s="3"/>
      <c r="AG156" s="2"/>
      <c r="AH156" s="2"/>
      <c r="AI156" s="2"/>
      <c r="AJ156" s="2"/>
      <c r="AK156" s="2"/>
      <c r="AL156" s="2"/>
      <c r="AM156" s="2"/>
      <c r="AN156" s="2"/>
      <c r="AO156" s="2"/>
      <c r="AP156" s="3"/>
      <c r="AQ156" s="2"/>
      <c r="AR156" s="2"/>
      <c r="AS156" s="2"/>
      <c r="AT156" s="2"/>
      <c r="AU156" s="2"/>
      <c r="AV156" s="3"/>
      <c r="AW156" s="2"/>
      <c r="AX156" s="2"/>
      <c r="AY156" s="3"/>
      <c r="AZ156" s="2"/>
      <c r="BA156" s="2"/>
      <c r="BB156" s="2"/>
      <c r="BC156" s="2"/>
      <c r="BD156" s="3"/>
      <c r="BE156" s="2"/>
      <c r="BF156" s="2"/>
      <c r="BG156" s="2"/>
      <c r="BH156" s="2"/>
      <c r="BI156" s="2"/>
    </row>
    <row r="157" spans="1:61" s="23" customFormat="1" x14ac:dyDescent="0.25">
      <c r="A157" s="294"/>
      <c r="B157" s="74" t="s">
        <v>42</v>
      </c>
      <c r="C157" s="4"/>
      <c r="D157" s="335" t="s">
        <v>1145</v>
      </c>
      <c r="E157" s="336"/>
      <c r="F157" s="336"/>
      <c r="G157" s="307"/>
      <c r="H157" s="69"/>
      <c r="I157" s="114"/>
      <c r="J157" s="393"/>
      <c r="K157" s="74" t="s">
        <v>42</v>
      </c>
      <c r="L157" s="4"/>
      <c r="M157" s="394" t="s">
        <v>1201</v>
      </c>
      <c r="N157" s="394"/>
      <c r="O157" s="394"/>
      <c r="P157" s="394"/>
      <c r="Q157" s="4"/>
      <c r="R157" s="294"/>
      <c r="S157" s="91">
        <f>AVERAGE(S82,S156)</f>
        <v>97.5</v>
      </c>
      <c r="T157" s="3">
        <f>AVERAGE(T82,T156)</f>
        <v>97.5</v>
      </c>
      <c r="U157" s="3">
        <f>AVERAGE(S157:T157)</f>
        <v>97.5</v>
      </c>
      <c r="V157" s="3"/>
      <c r="W157" s="3"/>
      <c r="X157" s="3" t="e">
        <f>AVERAGE(V157:W157)</f>
        <v>#DIV/0!</v>
      </c>
      <c r="Y157" s="3"/>
      <c r="Z157" s="3"/>
      <c r="AA157" s="3" t="e">
        <f>AVERAGE(Y157:Z157)</f>
        <v>#DIV/0!</v>
      </c>
      <c r="AB157" s="3"/>
      <c r="AC157" s="3"/>
      <c r="AD157" s="3"/>
      <c r="AE157" s="3"/>
      <c r="AF157" s="3" t="e">
        <f>AVERAGE(AB157:AE157)</f>
        <v>#DIV/0!</v>
      </c>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ht="180" customHeight="1" x14ac:dyDescent="0.25">
      <c r="A158" s="293" t="s">
        <v>6</v>
      </c>
      <c r="B158" s="318" t="s">
        <v>1157</v>
      </c>
      <c r="C158" s="293" t="s">
        <v>7</v>
      </c>
      <c r="D158" s="124" t="s">
        <v>1055</v>
      </c>
      <c r="E158" s="123" t="s">
        <v>1056</v>
      </c>
      <c r="F158" s="118" t="s">
        <v>4</v>
      </c>
      <c r="G158" s="422" t="s">
        <v>5</v>
      </c>
      <c r="H158" s="293" t="s">
        <v>362</v>
      </c>
      <c r="I158" s="293"/>
      <c r="J158" s="393" t="s">
        <v>6</v>
      </c>
      <c r="K158" s="293" t="s">
        <v>1157</v>
      </c>
      <c r="L158" s="293" t="s">
        <v>7</v>
      </c>
      <c r="M158" s="14" t="s">
        <v>1055</v>
      </c>
      <c r="N158" s="15" t="s">
        <v>1056</v>
      </c>
      <c r="O158" s="13" t="s">
        <v>4</v>
      </c>
      <c r="P158" s="293" t="s">
        <v>5</v>
      </c>
      <c r="Q158" s="293" t="s">
        <v>362</v>
      </c>
      <c r="R158" s="293"/>
      <c r="S158" s="89"/>
      <c r="T158" s="33"/>
      <c r="U158" s="38"/>
      <c r="V158" s="66"/>
      <c r="W158" s="66"/>
      <c r="X158" s="38"/>
      <c r="Y158" s="66"/>
      <c r="Z158" s="66"/>
      <c r="AA158" s="38"/>
      <c r="AB158" s="66"/>
      <c r="AC158" s="66"/>
      <c r="AD158" s="66"/>
      <c r="AE158" s="66"/>
      <c r="AF158" s="38"/>
      <c r="AG158" s="66"/>
      <c r="AH158" s="66"/>
      <c r="AI158" s="66"/>
      <c r="AJ158" s="66"/>
      <c r="AK158" s="66"/>
      <c r="AL158" s="66"/>
      <c r="AM158" s="66"/>
      <c r="AN158" s="66"/>
      <c r="AO158" s="66"/>
      <c r="AP158" s="38"/>
      <c r="AQ158" s="66"/>
      <c r="AR158" s="66"/>
      <c r="AS158" s="66"/>
      <c r="AT158" s="66"/>
      <c r="AU158" s="66"/>
      <c r="AV158" s="38"/>
      <c r="AW158" s="66"/>
      <c r="AX158" s="66"/>
      <c r="AY158" s="38"/>
      <c r="AZ158" s="66"/>
      <c r="BA158" s="66"/>
      <c r="BB158" s="66"/>
      <c r="BC158" s="66"/>
      <c r="BD158" s="38"/>
      <c r="BE158" s="66"/>
      <c r="BF158" s="66"/>
      <c r="BG158" s="66"/>
      <c r="BH158" s="66"/>
      <c r="BI158" s="66"/>
    </row>
    <row r="159" spans="1:61" ht="24" customHeight="1" x14ac:dyDescent="0.25">
      <c r="A159" s="295"/>
      <c r="B159" s="319"/>
      <c r="C159" s="295"/>
      <c r="D159" s="152" t="s">
        <v>1052</v>
      </c>
      <c r="E159" s="423" t="s">
        <v>370</v>
      </c>
      <c r="F159" s="393" t="s">
        <v>1057</v>
      </c>
      <c r="G159" s="422"/>
      <c r="H159" s="295"/>
      <c r="I159" s="295"/>
      <c r="J159" s="393"/>
      <c r="K159" s="295"/>
      <c r="L159" s="295"/>
      <c r="M159" s="8" t="s">
        <v>1052</v>
      </c>
      <c r="N159" s="397" t="s">
        <v>370</v>
      </c>
      <c r="O159" s="293" t="s">
        <v>1057</v>
      </c>
      <c r="P159" s="295"/>
      <c r="Q159" s="295"/>
      <c r="R159" s="295"/>
      <c r="S159" s="205">
        <v>1</v>
      </c>
      <c r="T159" s="204">
        <v>1</v>
      </c>
      <c r="U159" s="409"/>
      <c r="V159" s="221">
        <v>1</v>
      </c>
      <c r="W159" s="221">
        <v>1</v>
      </c>
      <c r="X159" s="213"/>
      <c r="Y159" s="221">
        <v>1</v>
      </c>
      <c r="Z159" s="221">
        <v>1</v>
      </c>
      <c r="AA159" s="213"/>
      <c r="AB159" s="221">
        <v>0</v>
      </c>
      <c r="AC159" s="221">
        <v>0</v>
      </c>
      <c r="AD159" s="221">
        <v>0</v>
      </c>
      <c r="AE159" s="221">
        <v>0</v>
      </c>
      <c r="AF159" s="213"/>
      <c r="AG159" s="221">
        <v>1</v>
      </c>
      <c r="AH159" s="221">
        <v>1</v>
      </c>
      <c r="AI159" s="221">
        <v>1</v>
      </c>
      <c r="AJ159" s="221">
        <v>1</v>
      </c>
      <c r="AK159" s="221">
        <v>1</v>
      </c>
      <c r="AL159" s="221">
        <v>1</v>
      </c>
      <c r="AM159" s="221">
        <v>1</v>
      </c>
      <c r="AN159" s="221">
        <v>1</v>
      </c>
      <c r="AO159" s="221">
        <v>1</v>
      </c>
      <c r="AP159" s="213"/>
      <c r="AQ159" s="221">
        <v>1</v>
      </c>
      <c r="AR159" s="221">
        <v>1</v>
      </c>
      <c r="AS159" s="221">
        <v>1</v>
      </c>
      <c r="AT159" s="221">
        <v>1</v>
      </c>
      <c r="AU159" s="221">
        <v>1</v>
      </c>
      <c r="AV159" s="213"/>
      <c r="AW159" s="221">
        <v>0</v>
      </c>
      <c r="AX159" s="221">
        <v>0</v>
      </c>
      <c r="AY159" s="213"/>
      <c r="AZ159" s="221">
        <v>1</v>
      </c>
      <c r="BA159" s="221">
        <v>0</v>
      </c>
      <c r="BB159" s="221">
        <v>0</v>
      </c>
      <c r="BC159" s="221">
        <v>0</v>
      </c>
      <c r="BD159" s="213"/>
      <c r="BE159" s="221">
        <v>1</v>
      </c>
      <c r="BF159" s="221">
        <v>1</v>
      </c>
      <c r="BG159" s="221">
        <v>0</v>
      </c>
      <c r="BH159" s="221">
        <v>1</v>
      </c>
      <c r="BI159" s="221">
        <v>1</v>
      </c>
    </row>
    <row r="160" spans="1:61" ht="24" x14ac:dyDescent="0.25">
      <c r="A160" s="295"/>
      <c r="B160" s="319"/>
      <c r="C160" s="295"/>
      <c r="D160" s="152" t="s">
        <v>1053</v>
      </c>
      <c r="E160" s="423"/>
      <c r="F160" s="393"/>
      <c r="G160" s="422"/>
      <c r="H160" s="295"/>
      <c r="I160" s="295"/>
      <c r="J160" s="393"/>
      <c r="K160" s="295"/>
      <c r="L160" s="295"/>
      <c r="M160" s="8" t="s">
        <v>1053</v>
      </c>
      <c r="N160" s="398"/>
      <c r="O160" s="295"/>
      <c r="P160" s="295"/>
      <c r="Q160" s="295"/>
      <c r="R160" s="295"/>
      <c r="S160" s="205">
        <v>1</v>
      </c>
      <c r="T160" s="204">
        <v>1</v>
      </c>
      <c r="U160" s="410"/>
      <c r="V160" s="221">
        <v>1</v>
      </c>
      <c r="W160" s="221">
        <v>1</v>
      </c>
      <c r="X160" s="213"/>
      <c r="Y160" s="221">
        <v>1</v>
      </c>
      <c r="Z160" s="221">
        <v>1</v>
      </c>
      <c r="AA160" s="213"/>
      <c r="AB160" s="221">
        <v>1</v>
      </c>
      <c r="AC160" s="221">
        <v>1</v>
      </c>
      <c r="AD160" s="221">
        <v>1</v>
      </c>
      <c r="AE160" s="221">
        <v>1</v>
      </c>
      <c r="AF160" s="213"/>
      <c r="AG160" s="221">
        <v>1</v>
      </c>
      <c r="AH160" s="221">
        <v>1</v>
      </c>
      <c r="AI160" s="221">
        <v>1</v>
      </c>
      <c r="AJ160" s="221">
        <v>1</v>
      </c>
      <c r="AK160" s="221">
        <v>1</v>
      </c>
      <c r="AL160" s="221">
        <v>1</v>
      </c>
      <c r="AM160" s="221">
        <v>1</v>
      </c>
      <c r="AN160" s="221">
        <v>1</v>
      </c>
      <c r="AO160" s="221">
        <v>1</v>
      </c>
      <c r="AP160" s="213"/>
      <c r="AQ160" s="221">
        <v>1</v>
      </c>
      <c r="AR160" s="221">
        <v>1</v>
      </c>
      <c r="AS160" s="221">
        <v>1</v>
      </c>
      <c r="AT160" s="221">
        <v>1</v>
      </c>
      <c r="AU160" s="221">
        <v>1</v>
      </c>
      <c r="AV160" s="213"/>
      <c r="AW160" s="221">
        <v>1</v>
      </c>
      <c r="AX160" s="221">
        <v>1</v>
      </c>
      <c r="AY160" s="213"/>
      <c r="AZ160" s="221">
        <v>1</v>
      </c>
      <c r="BA160" s="221">
        <v>1</v>
      </c>
      <c r="BB160" s="221">
        <v>1</v>
      </c>
      <c r="BC160" s="221">
        <v>1</v>
      </c>
      <c r="BD160" s="213"/>
      <c r="BE160" s="221">
        <v>1</v>
      </c>
      <c r="BF160" s="221">
        <v>1</v>
      </c>
      <c r="BG160" s="221">
        <v>1</v>
      </c>
      <c r="BH160" s="221">
        <v>1</v>
      </c>
      <c r="BI160" s="221">
        <v>1</v>
      </c>
    </row>
    <row r="161" spans="1:61" x14ac:dyDescent="0.25">
      <c r="A161" s="295"/>
      <c r="B161" s="319"/>
      <c r="C161" s="295"/>
      <c r="D161" s="152" t="s">
        <v>1054</v>
      </c>
      <c r="E161" s="423"/>
      <c r="F161" s="393"/>
      <c r="G161" s="422"/>
      <c r="H161" s="295"/>
      <c r="I161" s="295"/>
      <c r="J161" s="393"/>
      <c r="K161" s="295"/>
      <c r="L161" s="295"/>
      <c r="M161" s="8" t="s">
        <v>1054</v>
      </c>
      <c r="N161" s="398"/>
      <c r="O161" s="295"/>
      <c r="P161" s="295"/>
      <c r="Q161" s="295"/>
      <c r="R161" s="295"/>
      <c r="S161" s="205">
        <v>1</v>
      </c>
      <c r="T161" s="204">
        <v>1</v>
      </c>
      <c r="U161" s="410"/>
      <c r="V161" s="221">
        <v>1</v>
      </c>
      <c r="W161" s="221">
        <v>1</v>
      </c>
      <c r="X161" s="213"/>
      <c r="Y161" s="221">
        <v>1</v>
      </c>
      <c r="Z161" s="221">
        <v>1</v>
      </c>
      <c r="AA161" s="213"/>
      <c r="AB161" s="221">
        <v>1</v>
      </c>
      <c r="AC161" s="221">
        <v>1</v>
      </c>
      <c r="AD161" s="221">
        <v>1</v>
      </c>
      <c r="AE161" s="221">
        <v>1</v>
      </c>
      <c r="AF161" s="213"/>
      <c r="AG161" s="221">
        <v>1</v>
      </c>
      <c r="AH161" s="221">
        <v>1</v>
      </c>
      <c r="AI161" s="221">
        <v>1</v>
      </c>
      <c r="AJ161" s="221">
        <v>1</v>
      </c>
      <c r="AK161" s="221">
        <v>1</v>
      </c>
      <c r="AL161" s="221">
        <v>1</v>
      </c>
      <c r="AM161" s="221">
        <v>1</v>
      </c>
      <c r="AN161" s="221">
        <v>1</v>
      </c>
      <c r="AO161" s="221">
        <v>1</v>
      </c>
      <c r="AP161" s="213"/>
      <c r="AQ161" s="221">
        <v>1</v>
      </c>
      <c r="AR161" s="221">
        <v>1</v>
      </c>
      <c r="AS161" s="221">
        <v>1</v>
      </c>
      <c r="AT161" s="221">
        <v>1</v>
      </c>
      <c r="AU161" s="221">
        <v>1</v>
      </c>
      <c r="AV161" s="213"/>
      <c r="AW161" s="221">
        <v>1</v>
      </c>
      <c r="AX161" s="221">
        <v>1</v>
      </c>
      <c r="AY161" s="213"/>
      <c r="AZ161" s="221">
        <v>1</v>
      </c>
      <c r="BA161" s="221">
        <v>1</v>
      </c>
      <c r="BB161" s="221">
        <v>1</v>
      </c>
      <c r="BC161" s="221">
        <v>1</v>
      </c>
      <c r="BD161" s="213"/>
      <c r="BE161" s="221">
        <v>1</v>
      </c>
      <c r="BF161" s="221">
        <v>1</v>
      </c>
      <c r="BG161" s="221">
        <v>1</v>
      </c>
      <c r="BH161" s="221">
        <v>1</v>
      </c>
      <c r="BI161" s="221">
        <v>1</v>
      </c>
    </row>
    <row r="162" spans="1:61" ht="72" customHeight="1" x14ac:dyDescent="0.25">
      <c r="A162" s="295"/>
      <c r="B162" s="320"/>
      <c r="C162" s="295"/>
      <c r="D162" s="153" t="s">
        <v>1309</v>
      </c>
      <c r="E162" s="423"/>
      <c r="F162" s="393"/>
      <c r="G162" s="422"/>
      <c r="H162" s="295"/>
      <c r="I162" s="295"/>
      <c r="J162" s="393"/>
      <c r="K162" s="294"/>
      <c r="L162" s="294"/>
      <c r="M162" s="178" t="s">
        <v>1317</v>
      </c>
      <c r="N162" s="399"/>
      <c r="O162" s="294"/>
      <c r="P162" s="294"/>
      <c r="Q162" s="294"/>
      <c r="R162" s="294"/>
      <c r="S162" s="205">
        <v>0</v>
      </c>
      <c r="T162" s="204">
        <v>0</v>
      </c>
      <c r="U162" s="411"/>
      <c r="V162" s="221">
        <v>1</v>
      </c>
      <c r="W162" s="221">
        <v>0</v>
      </c>
      <c r="X162" s="213"/>
      <c r="Y162" s="221">
        <v>1</v>
      </c>
      <c r="Z162" s="221">
        <v>0</v>
      </c>
      <c r="AA162" s="213"/>
      <c r="AB162" s="221">
        <v>0</v>
      </c>
      <c r="AC162" s="221">
        <v>0</v>
      </c>
      <c r="AD162" s="221">
        <v>0</v>
      </c>
      <c r="AE162" s="221">
        <v>0</v>
      </c>
      <c r="AF162" s="213"/>
      <c r="AG162" s="221">
        <v>1</v>
      </c>
      <c r="AH162" s="221">
        <v>1</v>
      </c>
      <c r="AI162" s="221">
        <v>1</v>
      </c>
      <c r="AJ162" s="221">
        <v>1</v>
      </c>
      <c r="AK162" s="221">
        <v>1</v>
      </c>
      <c r="AL162" s="221">
        <v>1</v>
      </c>
      <c r="AM162" s="221">
        <v>1</v>
      </c>
      <c r="AN162" s="221">
        <v>1</v>
      </c>
      <c r="AO162" s="221">
        <v>1</v>
      </c>
      <c r="AP162" s="213"/>
      <c r="AQ162" s="221">
        <v>1</v>
      </c>
      <c r="AR162" s="221">
        <v>1</v>
      </c>
      <c r="AS162" s="221">
        <v>1</v>
      </c>
      <c r="AT162" s="221">
        <v>1</v>
      </c>
      <c r="AU162" s="221">
        <v>1</v>
      </c>
      <c r="AV162" s="213"/>
      <c r="AW162" s="221">
        <v>1</v>
      </c>
      <c r="AX162" s="221">
        <v>1</v>
      </c>
      <c r="AY162" s="213"/>
      <c r="AZ162" s="221">
        <v>1</v>
      </c>
      <c r="BA162" s="221">
        <v>1</v>
      </c>
      <c r="BB162" s="221">
        <v>1</v>
      </c>
      <c r="BC162" s="221">
        <v>1</v>
      </c>
      <c r="BD162" s="213"/>
      <c r="BE162" s="221">
        <v>1</v>
      </c>
      <c r="BF162" s="221">
        <v>1</v>
      </c>
      <c r="BG162" s="221">
        <v>0</v>
      </c>
      <c r="BH162" s="221">
        <v>0</v>
      </c>
      <c r="BI162" s="221">
        <v>0</v>
      </c>
    </row>
    <row r="163" spans="1:61" s="23" customFormat="1" x14ac:dyDescent="0.25">
      <c r="A163" s="295"/>
      <c r="B163" s="39"/>
      <c r="C163" s="294"/>
      <c r="D163" s="335" t="s">
        <v>53</v>
      </c>
      <c r="E163" s="336"/>
      <c r="F163" s="336"/>
      <c r="G163" s="307"/>
      <c r="H163" s="294"/>
      <c r="I163" s="294"/>
      <c r="J163" s="393"/>
      <c r="K163" s="39"/>
      <c r="L163" s="4"/>
      <c r="M163" s="394" t="s">
        <v>53</v>
      </c>
      <c r="N163" s="394"/>
      <c r="O163" s="394"/>
      <c r="P163" s="394"/>
      <c r="Q163" s="4"/>
      <c r="R163" s="126"/>
      <c r="S163" s="69">
        <f>SUM(S159:S162)</f>
        <v>3</v>
      </c>
      <c r="T163" s="4">
        <f>SUM(T159:T162)</f>
        <v>3</v>
      </c>
      <c r="U163" s="3">
        <f>AVERAGE(S163:T163)</f>
        <v>3</v>
      </c>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3" customFormat="1" ht="27" customHeight="1" x14ac:dyDescent="0.2">
      <c r="A164" s="294"/>
      <c r="B164" s="74" t="s">
        <v>43</v>
      </c>
      <c r="C164" s="1"/>
      <c r="D164" s="366" t="s">
        <v>1310</v>
      </c>
      <c r="E164" s="367"/>
      <c r="F164" s="368"/>
      <c r="G164" s="68"/>
      <c r="H164" s="68"/>
      <c r="I164" s="113"/>
      <c r="J164" s="393"/>
      <c r="K164" s="74" t="s">
        <v>43</v>
      </c>
      <c r="L164" s="1"/>
      <c r="M164" s="413" t="s">
        <v>1158</v>
      </c>
      <c r="N164" s="413"/>
      <c r="O164" s="413"/>
      <c r="P164" s="4"/>
      <c r="Q164" s="4"/>
      <c r="R164" s="126"/>
      <c r="S164" s="69">
        <f>IF(S163&gt;3,100,S163*30)</f>
        <v>90</v>
      </c>
      <c r="T164" s="69">
        <f>IF(T163&gt;3,100,T163*30)</f>
        <v>90</v>
      </c>
      <c r="U164" s="3">
        <f>AVERAGE(S164:T164)</f>
        <v>90</v>
      </c>
      <c r="V164" s="3"/>
      <c r="W164" s="3"/>
      <c r="X164" s="3" t="e">
        <f>AVERAGE(V164:W164)</f>
        <v>#DIV/0!</v>
      </c>
      <c r="Y164" s="3"/>
      <c r="Z164" s="3"/>
      <c r="AA164" s="3" t="e">
        <f>AVERAGE(Y164:Z164)</f>
        <v>#DIV/0!</v>
      </c>
      <c r="AB164" s="3"/>
      <c r="AC164" s="3"/>
      <c r="AD164" s="3"/>
      <c r="AE164" s="3"/>
      <c r="AF164" s="3" t="e">
        <f>AVERAGE(AB164:AE164)</f>
        <v>#DIV/0!</v>
      </c>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ht="112.5" customHeight="1" x14ac:dyDescent="0.25">
      <c r="A165" s="293" t="s">
        <v>9</v>
      </c>
      <c r="B165" s="318" t="s">
        <v>1058</v>
      </c>
      <c r="C165" s="313">
        <v>0.4</v>
      </c>
      <c r="D165" s="14" t="s">
        <v>1059</v>
      </c>
      <c r="E165" s="15" t="s">
        <v>1064</v>
      </c>
      <c r="F165" s="13" t="s">
        <v>10</v>
      </c>
      <c r="G165" s="419" t="s">
        <v>5</v>
      </c>
      <c r="H165" s="293" t="s">
        <v>361</v>
      </c>
      <c r="I165" s="155" t="s">
        <v>1311</v>
      </c>
      <c r="J165" s="393" t="s">
        <v>9</v>
      </c>
      <c r="K165" s="395" t="s">
        <v>1058</v>
      </c>
      <c r="L165" s="396">
        <v>0.4</v>
      </c>
      <c r="M165" s="318" t="s">
        <v>1114</v>
      </c>
      <c r="N165" s="456" t="s">
        <v>1112</v>
      </c>
      <c r="O165" s="293" t="s">
        <v>10</v>
      </c>
      <c r="P165" s="293" t="s">
        <v>5</v>
      </c>
      <c r="Q165" s="293" t="s">
        <v>361</v>
      </c>
      <c r="R165" s="155" t="s">
        <v>1311</v>
      </c>
      <c r="S165" s="156">
        <v>100</v>
      </c>
      <c r="T165" s="98">
        <v>150</v>
      </c>
      <c r="U165" s="78"/>
      <c r="V165" s="6"/>
      <c r="W165" s="6"/>
      <c r="X165" s="78"/>
      <c r="Y165" s="6"/>
      <c r="Z165" s="6"/>
      <c r="AA165" s="78"/>
      <c r="AB165" s="6"/>
      <c r="AC165" s="6"/>
      <c r="AD165" s="6"/>
      <c r="AE165" s="6"/>
      <c r="AF165" s="78"/>
      <c r="AG165" s="6"/>
      <c r="AH165" s="6"/>
      <c r="AI165" s="6"/>
      <c r="AJ165" s="6"/>
      <c r="AK165" s="6"/>
      <c r="AL165" s="6"/>
      <c r="AM165" s="6"/>
      <c r="AN165" s="6"/>
      <c r="AO165" s="6"/>
      <c r="AP165" s="78"/>
      <c r="AQ165" s="6"/>
      <c r="AR165" s="6"/>
      <c r="AS165" s="6"/>
      <c r="AT165" s="6"/>
      <c r="AU165" s="6"/>
      <c r="AV165" s="78"/>
      <c r="AW165" s="2"/>
      <c r="AX165" s="2"/>
      <c r="AY165" s="3"/>
      <c r="AZ165" s="2"/>
      <c r="BA165" s="2"/>
      <c r="BB165" s="2"/>
      <c r="BC165" s="2"/>
      <c r="BD165" s="3"/>
      <c r="BE165" s="2"/>
      <c r="BF165" s="2"/>
      <c r="BG165" s="2"/>
      <c r="BH165" s="2"/>
      <c r="BI165" s="2"/>
    </row>
    <row r="166" spans="1:61" ht="24" x14ac:dyDescent="0.25">
      <c r="A166" s="295"/>
      <c r="B166" s="319"/>
      <c r="C166" s="314"/>
      <c r="D166" s="14"/>
      <c r="E166" s="123"/>
      <c r="F166" s="118"/>
      <c r="G166" s="420"/>
      <c r="H166" s="295"/>
      <c r="I166" s="102" t="s">
        <v>1298</v>
      </c>
      <c r="J166" s="393"/>
      <c r="K166" s="395"/>
      <c r="L166" s="396"/>
      <c r="M166" s="320"/>
      <c r="N166" s="458"/>
      <c r="O166" s="294"/>
      <c r="P166" s="295"/>
      <c r="Q166" s="294"/>
      <c r="R166" s="102" t="s">
        <v>1298</v>
      </c>
      <c r="S166" s="156">
        <f>S165/S7*100</f>
        <v>29.585798816568047</v>
      </c>
      <c r="T166" s="156">
        <f>T165/T7*100</f>
        <v>45.871559633027523</v>
      </c>
      <c r="U166" s="78">
        <f>AVERAGE(S166:T166)</f>
        <v>37.728679224797787</v>
      </c>
      <c r="V166" s="6"/>
      <c r="W166" s="6"/>
      <c r="X166" s="78"/>
      <c r="Y166" s="6"/>
      <c r="Z166" s="6"/>
      <c r="AA166" s="78"/>
      <c r="AB166" s="6"/>
      <c r="AC166" s="6"/>
      <c r="AD166" s="6"/>
      <c r="AE166" s="6"/>
      <c r="AF166" s="78"/>
      <c r="AG166" s="6"/>
      <c r="AH166" s="6"/>
      <c r="AI166" s="6"/>
      <c r="AJ166" s="6"/>
      <c r="AK166" s="6"/>
      <c r="AL166" s="6"/>
      <c r="AM166" s="6"/>
      <c r="AN166" s="6"/>
      <c r="AO166" s="6"/>
      <c r="AP166" s="78"/>
      <c r="AQ166" s="6"/>
      <c r="AR166" s="6"/>
      <c r="AS166" s="6"/>
      <c r="AT166" s="6"/>
      <c r="AU166" s="6"/>
      <c r="AV166" s="78"/>
      <c r="AW166" s="2"/>
      <c r="AX166" s="2"/>
      <c r="AY166" s="3"/>
      <c r="AZ166" s="2"/>
      <c r="BA166" s="2"/>
      <c r="BB166" s="2"/>
      <c r="BC166" s="2"/>
      <c r="BD166" s="3"/>
      <c r="BE166" s="2"/>
      <c r="BF166" s="2"/>
      <c r="BG166" s="2"/>
      <c r="BH166" s="2"/>
      <c r="BI166" s="2"/>
    </row>
    <row r="167" spans="1:61" ht="97.5" customHeight="1" x14ac:dyDescent="0.25">
      <c r="A167" s="295"/>
      <c r="B167" s="320"/>
      <c r="C167" s="315"/>
      <c r="D167" s="395" t="s">
        <v>1060</v>
      </c>
      <c r="E167" s="459" t="s">
        <v>1063</v>
      </c>
      <c r="F167" s="395" t="s">
        <v>10</v>
      </c>
      <c r="G167" s="420"/>
      <c r="H167" s="295"/>
      <c r="I167" s="155" t="s">
        <v>1312</v>
      </c>
      <c r="J167" s="393"/>
      <c r="K167" s="395"/>
      <c r="L167" s="396"/>
      <c r="M167" s="318" t="s">
        <v>1113</v>
      </c>
      <c r="N167" s="456" t="s">
        <v>1115</v>
      </c>
      <c r="O167" s="293" t="s">
        <v>10</v>
      </c>
      <c r="P167" s="295"/>
      <c r="Q167" s="293" t="s">
        <v>361</v>
      </c>
      <c r="R167" s="155" t="s">
        <v>1312</v>
      </c>
      <c r="S167" s="157">
        <v>100</v>
      </c>
      <c r="T167" s="99">
        <v>130</v>
      </c>
      <c r="U167" s="3"/>
      <c r="V167" s="2"/>
      <c r="W167" s="2"/>
      <c r="X167" s="3"/>
      <c r="Y167" s="2"/>
      <c r="Z167" s="2"/>
      <c r="AA167" s="3"/>
      <c r="AB167" s="2"/>
      <c r="AC167" s="2"/>
      <c r="AD167" s="2"/>
      <c r="AE167" s="2"/>
      <c r="AF167" s="3"/>
      <c r="AG167" s="2"/>
      <c r="AH167" s="2"/>
      <c r="AI167" s="2"/>
      <c r="AJ167" s="2"/>
      <c r="AK167" s="2"/>
      <c r="AL167" s="2"/>
      <c r="AM167" s="2"/>
      <c r="AN167" s="2"/>
      <c r="AO167" s="2"/>
      <c r="AP167" s="3"/>
      <c r="AQ167" s="2"/>
      <c r="AR167" s="2"/>
      <c r="AS167" s="2"/>
      <c r="AT167" s="2"/>
      <c r="AU167" s="2"/>
      <c r="AV167" s="3"/>
      <c r="AW167" s="2"/>
      <c r="AX167" s="2"/>
      <c r="AY167" s="3"/>
      <c r="AZ167" s="2"/>
      <c r="BA167" s="2"/>
      <c r="BB167" s="2"/>
      <c r="BC167" s="2"/>
      <c r="BD167" s="3"/>
      <c r="BE167" s="2"/>
      <c r="BF167" s="2"/>
      <c r="BG167" s="2"/>
      <c r="BH167" s="2"/>
      <c r="BI167" s="2"/>
    </row>
    <row r="168" spans="1:61" ht="24" x14ac:dyDescent="0.25">
      <c r="A168" s="295"/>
      <c r="B168" s="117"/>
      <c r="C168" s="116"/>
      <c r="D168" s="395"/>
      <c r="E168" s="459"/>
      <c r="F168" s="395"/>
      <c r="G168" s="421"/>
      <c r="H168" s="294"/>
      <c r="I168" s="102" t="s">
        <v>1298</v>
      </c>
      <c r="J168" s="393"/>
      <c r="K168" s="121"/>
      <c r="L168" s="120"/>
      <c r="M168" s="320"/>
      <c r="N168" s="458"/>
      <c r="O168" s="294"/>
      <c r="P168" s="294"/>
      <c r="Q168" s="294"/>
      <c r="R168" s="102" t="s">
        <v>1298</v>
      </c>
      <c r="S168" s="157">
        <f>S167/S7*100</f>
        <v>29.585798816568047</v>
      </c>
      <c r="T168" s="157">
        <f>T167/T7*100</f>
        <v>39.755351681957187</v>
      </c>
      <c r="U168" s="3"/>
      <c r="V168" s="2"/>
      <c r="W168" s="2"/>
      <c r="X168" s="3"/>
      <c r="Y168" s="2"/>
      <c r="Z168" s="2"/>
      <c r="AA168" s="3"/>
      <c r="AB168" s="2"/>
      <c r="AC168" s="2"/>
      <c r="AD168" s="2"/>
      <c r="AE168" s="2"/>
      <c r="AF168" s="3"/>
      <c r="AG168" s="2"/>
      <c r="AH168" s="2"/>
      <c r="AI168" s="2"/>
      <c r="AJ168" s="2"/>
      <c r="AK168" s="2"/>
      <c r="AL168" s="2"/>
      <c r="AM168" s="2"/>
      <c r="AN168" s="2"/>
      <c r="AO168" s="2"/>
      <c r="AP168" s="3"/>
      <c r="AQ168" s="2"/>
      <c r="AR168" s="2"/>
      <c r="AS168" s="2"/>
      <c r="AT168" s="2"/>
      <c r="AU168" s="2"/>
      <c r="AV168" s="3"/>
      <c r="AW168" s="2"/>
      <c r="AX168" s="2"/>
      <c r="AY168" s="3"/>
      <c r="AZ168" s="2"/>
      <c r="BA168" s="2"/>
      <c r="BB168" s="2"/>
      <c r="BC168" s="2"/>
      <c r="BD168" s="3"/>
      <c r="BE168" s="2"/>
      <c r="BF168" s="2"/>
      <c r="BG168" s="2"/>
      <c r="BH168" s="2"/>
      <c r="BI168" s="2"/>
    </row>
    <row r="169" spans="1:61" s="23" customFormat="1" ht="22.5" customHeight="1" x14ac:dyDescent="0.25">
      <c r="A169" s="294"/>
      <c r="B169" s="70" t="s">
        <v>44</v>
      </c>
      <c r="C169" s="4"/>
      <c r="D169" s="335" t="s">
        <v>1159</v>
      </c>
      <c r="E169" s="336"/>
      <c r="F169" s="307"/>
      <c r="G169" s="333"/>
      <c r="H169" s="382"/>
      <c r="I169" s="334"/>
      <c r="J169" s="393"/>
      <c r="K169" s="70" t="s">
        <v>44</v>
      </c>
      <c r="L169" s="4"/>
      <c r="M169" s="394" t="s">
        <v>1203</v>
      </c>
      <c r="N169" s="394"/>
      <c r="O169" s="394"/>
      <c r="P169" s="333"/>
      <c r="Q169" s="382"/>
      <c r="R169" s="334"/>
      <c r="S169" s="174">
        <f>((S165+S167)/(2*S7))*100</f>
        <v>29.585798816568047</v>
      </c>
      <c r="T169" s="174">
        <f>((T165+T167)/(2*T7))*100</f>
        <v>42.813455657492355</v>
      </c>
      <c r="U169" s="3">
        <f>AVERAGE(S169:T169)</f>
        <v>36.199627237030199</v>
      </c>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s="145" customFormat="1" ht="36.75" customHeight="1" x14ac:dyDescent="0.25">
      <c r="A170" s="308" t="s">
        <v>40</v>
      </c>
      <c r="B170" s="309"/>
      <c r="C170" s="140">
        <v>1</v>
      </c>
      <c r="D170" s="379" t="s">
        <v>1313</v>
      </c>
      <c r="E170" s="380"/>
      <c r="F170" s="381"/>
      <c r="G170" s="142" t="s">
        <v>5</v>
      </c>
      <c r="H170" s="142"/>
      <c r="I170" s="142"/>
      <c r="J170" s="304" t="s">
        <v>40</v>
      </c>
      <c r="K170" s="304"/>
      <c r="L170" s="140">
        <v>1</v>
      </c>
      <c r="M170" s="427" t="s">
        <v>1202</v>
      </c>
      <c r="N170" s="427"/>
      <c r="O170" s="427"/>
      <c r="P170" s="146" t="s">
        <v>5</v>
      </c>
      <c r="Q170" s="146"/>
      <c r="R170" s="141"/>
      <c r="S170" s="175">
        <f>(0.3*S157)+(S164*0.3)+(S169*0.4)</f>
        <v>68.084319526627212</v>
      </c>
      <c r="T170" s="143">
        <f>(0.3*T157)+(T164*0.3)+(T169*0.4)</f>
        <v>73.375382262996936</v>
      </c>
      <c r="U170" s="143">
        <f>AVERAGE(S170:T170)</f>
        <v>70.729850894812074</v>
      </c>
      <c r="V170" s="143"/>
      <c r="W170" s="143"/>
      <c r="X170" s="143" t="e">
        <f>AVERAGE(V170:W170)</f>
        <v>#DIV/0!</v>
      </c>
      <c r="Y170" s="143"/>
      <c r="Z170" s="143"/>
      <c r="AA170" s="143" t="e">
        <f>AVERAGE(Y170:Z170)</f>
        <v>#DIV/0!</v>
      </c>
      <c r="AB170" s="143"/>
      <c r="AC170" s="143"/>
      <c r="AD170" s="143"/>
      <c r="AE170" s="143"/>
      <c r="AF170" s="143" t="e">
        <f>AVERAGE(AB170:AE170)</f>
        <v>#DIV/0!</v>
      </c>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row>
    <row r="171" spans="1:61" s="23" customFormat="1" x14ac:dyDescent="0.25">
      <c r="A171" s="4">
        <v>2</v>
      </c>
      <c r="B171" s="335" t="s">
        <v>345</v>
      </c>
      <c r="C171" s="336"/>
      <c r="D171" s="336"/>
      <c r="E171" s="336"/>
      <c r="F171" s="336"/>
      <c r="G171" s="307"/>
      <c r="H171" s="69"/>
      <c r="I171" s="114"/>
      <c r="J171" s="4">
        <v>2</v>
      </c>
      <c r="K171" s="394" t="s">
        <v>1118</v>
      </c>
      <c r="L171" s="394"/>
      <c r="M171" s="394"/>
      <c r="N171" s="394"/>
      <c r="O171" s="394"/>
      <c r="P171" s="394"/>
      <c r="Q171" s="4"/>
      <c r="R171" s="126"/>
      <c r="S171" s="88"/>
      <c r="T171" s="36"/>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row>
    <row r="172" spans="1:61" ht="48" customHeight="1" x14ac:dyDescent="0.25">
      <c r="A172" s="293" t="s">
        <v>11</v>
      </c>
      <c r="B172" s="318" t="s">
        <v>1062</v>
      </c>
      <c r="C172" s="313">
        <v>0.3</v>
      </c>
      <c r="D172" s="14" t="s">
        <v>378</v>
      </c>
      <c r="E172" s="15"/>
      <c r="F172" s="293" t="s">
        <v>10</v>
      </c>
      <c r="G172" s="419" t="s">
        <v>5</v>
      </c>
      <c r="H172" s="293" t="s">
        <v>361</v>
      </c>
      <c r="I172" s="293"/>
      <c r="J172" s="393" t="s">
        <v>11</v>
      </c>
      <c r="K172" s="395" t="s">
        <v>1062</v>
      </c>
      <c r="L172" s="396">
        <v>0.3</v>
      </c>
      <c r="M172" s="14" t="s">
        <v>1119</v>
      </c>
      <c r="N172" s="15"/>
      <c r="O172" s="393" t="s">
        <v>1121</v>
      </c>
      <c r="P172" s="393" t="s">
        <v>5</v>
      </c>
      <c r="Q172" s="393" t="s">
        <v>361</v>
      </c>
      <c r="R172" s="293"/>
      <c r="S172" s="89"/>
      <c r="T172" s="33"/>
      <c r="U172" s="38"/>
      <c r="V172" s="66"/>
      <c r="W172" s="66"/>
      <c r="X172" s="38"/>
      <c r="Y172" s="66"/>
      <c r="Z172" s="66"/>
      <c r="AA172" s="38"/>
      <c r="AB172" s="66"/>
      <c r="AC172" s="66"/>
      <c r="AD172" s="66"/>
      <c r="AE172" s="66"/>
      <c r="AF172" s="38"/>
      <c r="AG172" s="66"/>
      <c r="AH172" s="66"/>
      <c r="AI172" s="66"/>
      <c r="AJ172" s="66"/>
      <c r="AK172" s="66"/>
      <c r="AL172" s="66"/>
      <c r="AM172" s="66"/>
      <c r="AN172" s="66"/>
      <c r="AO172" s="66"/>
      <c r="AP172" s="38"/>
      <c r="AQ172" s="66"/>
      <c r="AR172" s="66"/>
      <c r="AS172" s="66"/>
      <c r="AT172" s="66"/>
      <c r="AU172" s="66"/>
      <c r="AV172" s="38"/>
      <c r="AW172" s="66"/>
      <c r="AX172" s="66"/>
      <c r="AY172" s="38"/>
      <c r="AZ172" s="66"/>
      <c r="BA172" s="66"/>
      <c r="BB172" s="66"/>
      <c r="BC172" s="66"/>
      <c r="BD172" s="38"/>
      <c r="BE172" s="66"/>
      <c r="BF172" s="66"/>
      <c r="BG172" s="66"/>
      <c r="BH172" s="66"/>
      <c r="BI172" s="66"/>
    </row>
    <row r="173" spans="1:61" ht="26.25" customHeight="1" x14ac:dyDescent="0.25">
      <c r="A173" s="295"/>
      <c r="B173" s="319"/>
      <c r="C173" s="314"/>
      <c r="D173" s="14" t="s">
        <v>1160</v>
      </c>
      <c r="E173" s="437" t="s">
        <v>1316</v>
      </c>
      <c r="F173" s="295"/>
      <c r="G173" s="420"/>
      <c r="H173" s="295"/>
      <c r="I173" s="295"/>
      <c r="J173" s="393"/>
      <c r="K173" s="395"/>
      <c r="L173" s="396"/>
      <c r="M173" s="14" t="s">
        <v>1170</v>
      </c>
      <c r="N173" s="403" t="s">
        <v>1120</v>
      </c>
      <c r="O173" s="393"/>
      <c r="P173" s="393"/>
      <c r="Q173" s="393"/>
      <c r="R173" s="295"/>
      <c r="S173" s="222">
        <v>1</v>
      </c>
      <c r="T173" s="223">
        <v>1</v>
      </c>
      <c r="U173" s="400"/>
      <c r="V173" s="224"/>
      <c r="W173" s="224"/>
      <c r="X173" s="225"/>
      <c r="Y173" s="224"/>
      <c r="Z173" s="224"/>
      <c r="AA173" s="225"/>
      <c r="AB173" s="224"/>
      <c r="AC173" s="224"/>
      <c r="AD173" s="224"/>
      <c r="AE173" s="224"/>
      <c r="AF173" s="225"/>
      <c r="AG173" s="224"/>
      <c r="AH173" s="224"/>
      <c r="AI173" s="224"/>
      <c r="AJ173" s="224"/>
      <c r="AK173" s="224"/>
      <c r="AL173" s="224"/>
      <c r="AM173" s="224"/>
      <c r="AN173" s="224"/>
      <c r="AO173" s="224"/>
      <c r="AP173" s="225"/>
      <c r="AQ173" s="224"/>
      <c r="AR173" s="224"/>
      <c r="AS173" s="224"/>
      <c r="AT173" s="224"/>
      <c r="AU173" s="224"/>
      <c r="AV173" s="225"/>
      <c r="AW173" s="224"/>
      <c r="AX173" s="224"/>
      <c r="AY173" s="225"/>
      <c r="AZ173" s="224"/>
      <c r="BA173" s="224"/>
      <c r="BB173" s="224"/>
      <c r="BC173" s="224"/>
      <c r="BD173" s="225"/>
      <c r="BE173" s="224"/>
      <c r="BF173" s="224"/>
      <c r="BG173" s="224"/>
      <c r="BH173" s="224"/>
      <c r="BI173" s="224"/>
    </row>
    <row r="174" spans="1:61" ht="18" customHeight="1" x14ac:dyDescent="0.25">
      <c r="A174" s="295"/>
      <c r="B174" s="319"/>
      <c r="C174" s="314"/>
      <c r="D174" s="14" t="s">
        <v>1161</v>
      </c>
      <c r="E174" s="438"/>
      <c r="F174" s="295"/>
      <c r="G174" s="420"/>
      <c r="H174" s="295"/>
      <c r="I174" s="295"/>
      <c r="J174" s="393"/>
      <c r="K174" s="395"/>
      <c r="L174" s="396"/>
      <c r="M174" s="14" t="s">
        <v>1171</v>
      </c>
      <c r="N174" s="404"/>
      <c r="O174" s="393"/>
      <c r="P174" s="393"/>
      <c r="Q174" s="393"/>
      <c r="R174" s="295"/>
      <c r="S174" s="222">
        <v>1</v>
      </c>
      <c r="T174" s="223">
        <v>1</v>
      </c>
      <c r="U174" s="401"/>
      <c r="V174" s="224"/>
      <c r="W174" s="224"/>
      <c r="X174" s="225"/>
      <c r="Y174" s="224"/>
      <c r="Z174" s="224"/>
      <c r="AA174" s="225"/>
      <c r="AB174" s="224"/>
      <c r="AC174" s="224"/>
      <c r="AD174" s="224"/>
      <c r="AE174" s="224"/>
      <c r="AF174" s="225"/>
      <c r="AG174" s="224"/>
      <c r="AH174" s="224"/>
      <c r="AI174" s="224"/>
      <c r="AJ174" s="224"/>
      <c r="AK174" s="224"/>
      <c r="AL174" s="224"/>
      <c r="AM174" s="224"/>
      <c r="AN174" s="224"/>
      <c r="AO174" s="224"/>
      <c r="AP174" s="225"/>
      <c r="AQ174" s="224"/>
      <c r="AR174" s="224"/>
      <c r="AS174" s="224"/>
      <c r="AT174" s="224"/>
      <c r="AU174" s="224"/>
      <c r="AV174" s="225"/>
      <c r="AW174" s="224"/>
      <c r="AX174" s="224"/>
      <c r="AY174" s="225"/>
      <c r="AZ174" s="224"/>
      <c r="BA174" s="224"/>
      <c r="BB174" s="224"/>
      <c r="BC174" s="224"/>
      <c r="BD174" s="225"/>
      <c r="BE174" s="224"/>
      <c r="BF174" s="224"/>
      <c r="BG174" s="224"/>
      <c r="BH174" s="224"/>
      <c r="BI174" s="224"/>
    </row>
    <row r="175" spans="1:61" ht="23.25" customHeight="1" x14ac:dyDescent="0.25">
      <c r="A175" s="295"/>
      <c r="B175" s="319"/>
      <c r="C175" s="314"/>
      <c r="D175" s="14" t="s">
        <v>1162</v>
      </c>
      <c r="E175" s="437" t="s">
        <v>1318</v>
      </c>
      <c r="F175" s="295"/>
      <c r="G175" s="420"/>
      <c r="H175" s="295"/>
      <c r="I175" s="295"/>
      <c r="J175" s="393"/>
      <c r="K175" s="395"/>
      <c r="L175" s="396"/>
      <c r="M175" s="14" t="s">
        <v>1172</v>
      </c>
      <c r="N175" s="405"/>
      <c r="O175" s="393"/>
      <c r="P175" s="393"/>
      <c r="Q175" s="393"/>
      <c r="R175" s="295"/>
      <c r="S175" s="222">
        <v>0</v>
      </c>
      <c r="T175" s="223">
        <v>0</v>
      </c>
      <c r="U175" s="401"/>
      <c r="V175" s="224"/>
      <c r="W175" s="224"/>
      <c r="X175" s="225"/>
      <c r="Y175" s="224"/>
      <c r="Z175" s="224"/>
      <c r="AA175" s="225"/>
      <c r="AB175" s="224"/>
      <c r="AC175" s="224"/>
      <c r="AD175" s="224"/>
      <c r="AE175" s="224"/>
      <c r="AF175" s="225"/>
      <c r="AG175" s="224"/>
      <c r="AH175" s="224"/>
      <c r="AI175" s="224"/>
      <c r="AJ175" s="224"/>
      <c r="AK175" s="224"/>
      <c r="AL175" s="224"/>
      <c r="AM175" s="224"/>
      <c r="AN175" s="224"/>
      <c r="AO175" s="224"/>
      <c r="AP175" s="225"/>
      <c r="AQ175" s="224"/>
      <c r="AR175" s="224"/>
      <c r="AS175" s="224"/>
      <c r="AT175" s="224"/>
      <c r="AU175" s="224"/>
      <c r="AV175" s="225"/>
      <c r="AW175" s="224"/>
      <c r="AX175" s="224"/>
      <c r="AY175" s="225"/>
      <c r="AZ175" s="224"/>
      <c r="BA175" s="224"/>
      <c r="BB175" s="224"/>
      <c r="BC175" s="224"/>
      <c r="BD175" s="225"/>
      <c r="BE175" s="224"/>
      <c r="BF175" s="224"/>
      <c r="BG175" s="224"/>
      <c r="BH175" s="224"/>
      <c r="BI175" s="224"/>
    </row>
    <row r="176" spans="1:61" ht="23.25" customHeight="1" x14ac:dyDescent="0.25">
      <c r="A176" s="295"/>
      <c r="B176" s="319"/>
      <c r="C176" s="314"/>
      <c r="D176" s="14" t="s">
        <v>1163</v>
      </c>
      <c r="E176" s="438"/>
      <c r="F176" s="295"/>
      <c r="G176" s="420"/>
      <c r="H176" s="295"/>
      <c r="I176" s="295"/>
      <c r="J176" s="393"/>
      <c r="K176" s="395"/>
      <c r="L176" s="396"/>
      <c r="M176" s="14" t="s">
        <v>1173</v>
      </c>
      <c r="N176" s="15" t="s">
        <v>1124</v>
      </c>
      <c r="O176" s="393"/>
      <c r="P176" s="393"/>
      <c r="Q176" s="393"/>
      <c r="R176" s="295"/>
      <c r="S176" s="222">
        <v>1</v>
      </c>
      <c r="T176" s="223">
        <v>1</v>
      </c>
      <c r="U176" s="401"/>
      <c r="V176" s="224"/>
      <c r="W176" s="224"/>
      <c r="X176" s="225"/>
      <c r="Y176" s="224"/>
      <c r="Z176" s="224"/>
      <c r="AA176" s="225"/>
      <c r="AB176" s="224"/>
      <c r="AC176" s="224"/>
      <c r="AD176" s="224"/>
      <c r="AE176" s="224"/>
      <c r="AF176" s="225"/>
      <c r="AG176" s="224"/>
      <c r="AH176" s="224"/>
      <c r="AI176" s="224"/>
      <c r="AJ176" s="224"/>
      <c r="AK176" s="224"/>
      <c r="AL176" s="224"/>
      <c r="AM176" s="224"/>
      <c r="AN176" s="224"/>
      <c r="AO176" s="224"/>
      <c r="AP176" s="225"/>
      <c r="AQ176" s="224"/>
      <c r="AR176" s="224"/>
      <c r="AS176" s="224"/>
      <c r="AT176" s="224"/>
      <c r="AU176" s="224"/>
      <c r="AV176" s="225"/>
      <c r="AW176" s="224"/>
      <c r="AX176" s="224"/>
      <c r="AY176" s="225"/>
      <c r="AZ176" s="224"/>
      <c r="BA176" s="224"/>
      <c r="BB176" s="224"/>
      <c r="BC176" s="224"/>
      <c r="BD176" s="225"/>
      <c r="BE176" s="224"/>
      <c r="BF176" s="224"/>
      <c r="BG176" s="224"/>
      <c r="BH176" s="224"/>
      <c r="BI176" s="224"/>
    </row>
    <row r="177" spans="1:61" ht="33.75" customHeight="1" x14ac:dyDescent="0.25">
      <c r="A177" s="295"/>
      <c r="B177" s="319"/>
      <c r="C177" s="314"/>
      <c r="D177" s="319" t="s">
        <v>1164</v>
      </c>
      <c r="E177" s="456" t="s">
        <v>1152</v>
      </c>
      <c r="F177" s="295"/>
      <c r="G177" s="420"/>
      <c r="H177" s="295"/>
      <c r="I177" s="295"/>
      <c r="J177" s="393"/>
      <c r="K177" s="395"/>
      <c r="L177" s="396"/>
      <c r="M177" s="47" t="s">
        <v>1174</v>
      </c>
      <c r="N177" s="397" t="s">
        <v>1123</v>
      </c>
      <c r="O177" s="393"/>
      <c r="P177" s="393"/>
      <c r="Q177" s="393"/>
      <c r="R177" s="295"/>
      <c r="S177" s="222">
        <v>0</v>
      </c>
      <c r="T177" s="223">
        <v>0</v>
      </c>
      <c r="U177" s="401"/>
      <c r="V177" s="224"/>
      <c r="W177" s="224"/>
      <c r="X177" s="225"/>
      <c r="Y177" s="224"/>
      <c r="Z177" s="224"/>
      <c r="AA177" s="225"/>
      <c r="AB177" s="224"/>
      <c r="AC177" s="224"/>
      <c r="AD177" s="224"/>
      <c r="AE177" s="224"/>
      <c r="AF177" s="225"/>
      <c r="AG177" s="224"/>
      <c r="AH177" s="224"/>
      <c r="AI177" s="224"/>
      <c r="AJ177" s="224"/>
      <c r="AK177" s="224"/>
      <c r="AL177" s="224"/>
      <c r="AM177" s="224"/>
      <c r="AN177" s="224"/>
      <c r="AO177" s="224"/>
      <c r="AP177" s="225"/>
      <c r="AQ177" s="224"/>
      <c r="AR177" s="224"/>
      <c r="AS177" s="224"/>
      <c r="AT177" s="224"/>
      <c r="AU177" s="224"/>
      <c r="AV177" s="225"/>
      <c r="AW177" s="224"/>
      <c r="AX177" s="224"/>
      <c r="AY177" s="225"/>
      <c r="AZ177" s="224"/>
      <c r="BA177" s="224"/>
      <c r="BB177" s="224"/>
      <c r="BC177" s="224"/>
      <c r="BD177" s="225"/>
      <c r="BE177" s="224"/>
      <c r="BF177" s="224"/>
      <c r="BG177" s="224"/>
      <c r="BH177" s="224"/>
      <c r="BI177" s="224"/>
    </row>
    <row r="178" spans="1:61" ht="24" x14ac:dyDescent="0.25">
      <c r="A178" s="295"/>
      <c r="B178" s="319"/>
      <c r="C178" s="314"/>
      <c r="D178" s="319"/>
      <c r="E178" s="457"/>
      <c r="F178" s="295"/>
      <c r="G178" s="420"/>
      <c r="H178" s="295"/>
      <c r="I178" s="295"/>
      <c r="J178" s="393"/>
      <c r="K178" s="395"/>
      <c r="L178" s="396"/>
      <c r="M178" s="47" t="s">
        <v>1175</v>
      </c>
      <c r="N178" s="398"/>
      <c r="O178" s="393"/>
      <c r="P178" s="393"/>
      <c r="Q178" s="393"/>
      <c r="R178" s="295"/>
      <c r="S178" s="222"/>
      <c r="T178" s="223"/>
      <c r="U178" s="401"/>
      <c r="V178" s="224"/>
      <c r="W178" s="224"/>
      <c r="X178" s="225"/>
      <c r="Y178" s="224"/>
      <c r="Z178" s="224"/>
      <c r="AA178" s="225"/>
      <c r="AB178" s="224"/>
      <c r="AC178" s="224"/>
      <c r="AD178" s="224"/>
      <c r="AE178" s="224"/>
      <c r="AF178" s="225"/>
      <c r="AG178" s="224"/>
      <c r="AH178" s="224"/>
      <c r="AI178" s="224"/>
      <c r="AJ178" s="224"/>
      <c r="AK178" s="224"/>
      <c r="AL178" s="224"/>
      <c r="AM178" s="224"/>
      <c r="AN178" s="224"/>
      <c r="AO178" s="224"/>
      <c r="AP178" s="225"/>
      <c r="AQ178" s="224"/>
      <c r="AR178" s="224"/>
      <c r="AS178" s="224"/>
      <c r="AT178" s="224"/>
      <c r="AU178" s="224"/>
      <c r="AV178" s="225"/>
      <c r="AW178" s="224"/>
      <c r="AX178" s="224"/>
      <c r="AY178" s="225"/>
      <c r="AZ178" s="224"/>
      <c r="BA178" s="224"/>
      <c r="BB178" s="224"/>
      <c r="BC178" s="224"/>
      <c r="BD178" s="225"/>
      <c r="BE178" s="224"/>
      <c r="BF178" s="224"/>
      <c r="BG178" s="224"/>
      <c r="BH178" s="224"/>
      <c r="BI178" s="224"/>
    </row>
    <row r="179" spans="1:61" ht="24" x14ac:dyDescent="0.25">
      <c r="A179" s="295"/>
      <c r="B179" s="319"/>
      <c r="C179" s="314"/>
      <c r="D179" s="319"/>
      <c r="E179" s="457"/>
      <c r="F179" s="295"/>
      <c r="G179" s="420"/>
      <c r="H179" s="295"/>
      <c r="I179" s="295"/>
      <c r="J179" s="393"/>
      <c r="K179" s="395"/>
      <c r="L179" s="396"/>
      <c r="M179" s="47" t="s">
        <v>1176</v>
      </c>
      <c r="N179" s="398"/>
      <c r="O179" s="393"/>
      <c r="P179" s="393"/>
      <c r="Q179" s="393"/>
      <c r="R179" s="295"/>
      <c r="S179" s="222"/>
      <c r="T179" s="223"/>
      <c r="U179" s="401"/>
      <c r="V179" s="224"/>
      <c r="W179" s="224"/>
      <c r="X179" s="225"/>
      <c r="Y179" s="224"/>
      <c r="Z179" s="224"/>
      <c r="AA179" s="225"/>
      <c r="AB179" s="224"/>
      <c r="AC179" s="224"/>
      <c r="AD179" s="224"/>
      <c r="AE179" s="224"/>
      <c r="AF179" s="225"/>
      <c r="AG179" s="224"/>
      <c r="AH179" s="224"/>
      <c r="AI179" s="224"/>
      <c r="AJ179" s="224"/>
      <c r="AK179" s="224"/>
      <c r="AL179" s="224"/>
      <c r="AM179" s="224"/>
      <c r="AN179" s="224"/>
      <c r="AO179" s="224"/>
      <c r="AP179" s="225"/>
      <c r="AQ179" s="224"/>
      <c r="AR179" s="224"/>
      <c r="AS179" s="224"/>
      <c r="AT179" s="224"/>
      <c r="AU179" s="224"/>
      <c r="AV179" s="225"/>
      <c r="AW179" s="224"/>
      <c r="AX179" s="224"/>
      <c r="AY179" s="225"/>
      <c r="AZ179" s="224"/>
      <c r="BA179" s="224"/>
      <c r="BB179" s="224"/>
      <c r="BC179" s="224"/>
      <c r="BD179" s="225"/>
      <c r="BE179" s="224"/>
      <c r="BF179" s="224"/>
      <c r="BG179" s="224"/>
      <c r="BH179" s="224"/>
      <c r="BI179" s="224"/>
    </row>
    <row r="180" spans="1:61" ht="24" x14ac:dyDescent="0.25">
      <c r="A180" s="295"/>
      <c r="B180" s="319"/>
      <c r="C180" s="314"/>
      <c r="D180" s="319"/>
      <c r="E180" s="458"/>
      <c r="F180" s="295"/>
      <c r="G180" s="420"/>
      <c r="H180" s="295"/>
      <c r="I180" s="295"/>
      <c r="J180" s="393"/>
      <c r="K180" s="395"/>
      <c r="L180" s="396"/>
      <c r="M180" s="47" t="s">
        <v>1177</v>
      </c>
      <c r="N180" s="398"/>
      <c r="O180" s="393"/>
      <c r="P180" s="393"/>
      <c r="Q180" s="393"/>
      <c r="R180" s="295"/>
      <c r="S180" s="222"/>
      <c r="T180" s="223"/>
      <c r="U180" s="401"/>
      <c r="V180" s="224"/>
      <c r="W180" s="224"/>
      <c r="X180" s="225"/>
      <c r="Y180" s="224"/>
      <c r="Z180" s="224"/>
      <c r="AA180" s="225"/>
      <c r="AB180" s="224"/>
      <c r="AC180" s="224"/>
      <c r="AD180" s="224"/>
      <c r="AE180" s="224"/>
      <c r="AF180" s="225"/>
      <c r="AG180" s="224"/>
      <c r="AH180" s="224"/>
      <c r="AI180" s="224"/>
      <c r="AJ180" s="224"/>
      <c r="AK180" s="224"/>
      <c r="AL180" s="224"/>
      <c r="AM180" s="224"/>
      <c r="AN180" s="224"/>
      <c r="AO180" s="224"/>
      <c r="AP180" s="225"/>
      <c r="AQ180" s="224"/>
      <c r="AR180" s="224"/>
      <c r="AS180" s="224"/>
      <c r="AT180" s="224"/>
      <c r="AU180" s="224"/>
      <c r="AV180" s="225"/>
      <c r="AW180" s="224"/>
      <c r="AX180" s="224"/>
      <c r="AY180" s="225"/>
      <c r="AZ180" s="224"/>
      <c r="BA180" s="224"/>
      <c r="BB180" s="224"/>
      <c r="BC180" s="224"/>
      <c r="BD180" s="225"/>
      <c r="BE180" s="224"/>
      <c r="BF180" s="224"/>
      <c r="BG180" s="224"/>
      <c r="BH180" s="224"/>
      <c r="BI180" s="224"/>
    </row>
    <row r="181" spans="1:61" ht="27.75" customHeight="1" x14ac:dyDescent="0.25">
      <c r="A181" s="295"/>
      <c r="B181" s="319"/>
      <c r="C181" s="314"/>
      <c r="D181" s="7" t="s">
        <v>1165</v>
      </c>
      <c r="E181" s="72" t="s">
        <v>1147</v>
      </c>
      <c r="F181" s="295"/>
      <c r="G181" s="420"/>
      <c r="H181" s="295"/>
      <c r="I181" s="295"/>
      <c r="J181" s="393"/>
      <c r="K181" s="395"/>
      <c r="L181" s="396"/>
      <c r="M181" s="14" t="s">
        <v>1178</v>
      </c>
      <c r="N181" s="399"/>
      <c r="O181" s="393"/>
      <c r="P181" s="393"/>
      <c r="Q181" s="393"/>
      <c r="R181" s="295"/>
      <c r="S181" s="222"/>
      <c r="T181" s="223"/>
      <c r="U181" s="401"/>
      <c r="V181" s="224"/>
      <c r="W181" s="224"/>
      <c r="X181" s="225"/>
      <c r="Y181" s="224"/>
      <c r="Z181" s="224"/>
      <c r="AA181" s="225"/>
      <c r="AB181" s="224"/>
      <c r="AC181" s="224"/>
      <c r="AD181" s="224"/>
      <c r="AE181" s="224"/>
      <c r="AF181" s="225"/>
      <c r="AG181" s="224"/>
      <c r="AH181" s="224"/>
      <c r="AI181" s="224"/>
      <c r="AJ181" s="224"/>
      <c r="AK181" s="224"/>
      <c r="AL181" s="224"/>
      <c r="AM181" s="224"/>
      <c r="AN181" s="224"/>
      <c r="AO181" s="224"/>
      <c r="AP181" s="225"/>
      <c r="AQ181" s="224"/>
      <c r="AR181" s="224"/>
      <c r="AS181" s="224"/>
      <c r="AT181" s="224"/>
      <c r="AU181" s="224"/>
      <c r="AV181" s="225"/>
      <c r="AW181" s="224"/>
      <c r="AX181" s="224"/>
      <c r="AY181" s="225"/>
      <c r="AZ181" s="224"/>
      <c r="BA181" s="224"/>
      <c r="BB181" s="224"/>
      <c r="BC181" s="224"/>
      <c r="BD181" s="225"/>
      <c r="BE181" s="224"/>
      <c r="BF181" s="224"/>
      <c r="BG181" s="224"/>
      <c r="BH181" s="224"/>
      <c r="BI181" s="224"/>
    </row>
    <row r="182" spans="1:61" ht="34.5" customHeight="1" x14ac:dyDescent="0.25">
      <c r="A182" s="295"/>
      <c r="B182" s="319"/>
      <c r="C182" s="314"/>
      <c r="D182" s="7" t="s">
        <v>1166</v>
      </c>
      <c r="E182" s="72" t="s">
        <v>1068</v>
      </c>
      <c r="F182" s="295"/>
      <c r="G182" s="420"/>
      <c r="H182" s="295"/>
      <c r="I182" s="295"/>
      <c r="J182" s="393"/>
      <c r="K182" s="395"/>
      <c r="L182" s="396"/>
      <c r="M182" s="14" t="s">
        <v>1179</v>
      </c>
      <c r="N182" s="397" t="s">
        <v>1122</v>
      </c>
      <c r="O182" s="393"/>
      <c r="P182" s="393"/>
      <c r="Q182" s="393"/>
      <c r="R182" s="295"/>
      <c r="S182" s="222">
        <v>0</v>
      </c>
      <c r="T182" s="223">
        <v>0</v>
      </c>
      <c r="U182" s="401"/>
      <c r="V182" s="224"/>
      <c r="W182" s="224"/>
      <c r="X182" s="225"/>
      <c r="Y182" s="224"/>
      <c r="Z182" s="224"/>
      <c r="AA182" s="225"/>
      <c r="AB182" s="224"/>
      <c r="AC182" s="224"/>
      <c r="AD182" s="224"/>
      <c r="AE182" s="224"/>
      <c r="AF182" s="225"/>
      <c r="AG182" s="224"/>
      <c r="AH182" s="224"/>
      <c r="AI182" s="224"/>
      <c r="AJ182" s="224"/>
      <c r="AK182" s="224"/>
      <c r="AL182" s="224"/>
      <c r="AM182" s="224"/>
      <c r="AN182" s="224"/>
      <c r="AO182" s="224"/>
      <c r="AP182" s="225"/>
      <c r="AQ182" s="224"/>
      <c r="AR182" s="224"/>
      <c r="AS182" s="224"/>
      <c r="AT182" s="224"/>
      <c r="AU182" s="224"/>
      <c r="AV182" s="225"/>
      <c r="AW182" s="224"/>
      <c r="AX182" s="224"/>
      <c r="AY182" s="225"/>
      <c r="AZ182" s="224"/>
      <c r="BA182" s="224"/>
      <c r="BB182" s="224"/>
      <c r="BC182" s="224"/>
      <c r="BD182" s="225"/>
      <c r="BE182" s="224"/>
      <c r="BF182" s="224"/>
      <c r="BG182" s="224"/>
      <c r="BH182" s="224"/>
      <c r="BI182" s="224"/>
    </row>
    <row r="183" spans="1:61" ht="33.75" customHeight="1" x14ac:dyDescent="0.25">
      <c r="A183" s="295"/>
      <c r="B183" s="319"/>
      <c r="C183" s="314"/>
      <c r="D183" s="7" t="s">
        <v>1167</v>
      </c>
      <c r="E183" s="72" t="s">
        <v>1148</v>
      </c>
      <c r="F183" s="295"/>
      <c r="G183" s="420"/>
      <c r="H183" s="295"/>
      <c r="I183" s="295"/>
      <c r="J183" s="393"/>
      <c r="K183" s="395"/>
      <c r="L183" s="396"/>
      <c r="M183" s="14" t="s">
        <v>1180</v>
      </c>
      <c r="N183" s="399"/>
      <c r="O183" s="393"/>
      <c r="P183" s="393"/>
      <c r="Q183" s="393"/>
      <c r="R183" s="295"/>
      <c r="S183" s="222">
        <v>1</v>
      </c>
      <c r="T183" s="223">
        <v>1</v>
      </c>
      <c r="U183" s="401"/>
      <c r="V183" s="224"/>
      <c r="W183" s="224"/>
      <c r="X183" s="225"/>
      <c r="Y183" s="224"/>
      <c r="Z183" s="224"/>
      <c r="AA183" s="225"/>
      <c r="AB183" s="224"/>
      <c r="AC183" s="224"/>
      <c r="AD183" s="224"/>
      <c r="AE183" s="224"/>
      <c r="AF183" s="225"/>
      <c r="AG183" s="224"/>
      <c r="AH183" s="224"/>
      <c r="AI183" s="224"/>
      <c r="AJ183" s="224"/>
      <c r="AK183" s="224"/>
      <c r="AL183" s="224"/>
      <c r="AM183" s="224"/>
      <c r="AN183" s="224"/>
      <c r="AO183" s="224"/>
      <c r="AP183" s="225"/>
      <c r="AQ183" s="224"/>
      <c r="AR183" s="224"/>
      <c r="AS183" s="224"/>
      <c r="AT183" s="224"/>
      <c r="AU183" s="224"/>
      <c r="AV183" s="225"/>
      <c r="AW183" s="224"/>
      <c r="AX183" s="224"/>
      <c r="AY183" s="225"/>
      <c r="AZ183" s="224"/>
      <c r="BA183" s="224"/>
      <c r="BB183" s="224"/>
      <c r="BC183" s="224"/>
      <c r="BD183" s="225"/>
      <c r="BE183" s="224"/>
      <c r="BF183" s="224"/>
      <c r="BG183" s="224"/>
      <c r="BH183" s="224"/>
      <c r="BI183" s="224"/>
    </row>
    <row r="184" spans="1:61" ht="30.75" customHeight="1" x14ac:dyDescent="0.25">
      <c r="A184" s="295"/>
      <c r="B184" s="319"/>
      <c r="C184" s="314"/>
      <c r="D184" s="7" t="s">
        <v>1168</v>
      </c>
      <c r="E184" s="72" t="s">
        <v>1068</v>
      </c>
      <c r="F184" s="295"/>
      <c r="G184" s="420"/>
      <c r="H184" s="295"/>
      <c r="I184" s="295"/>
      <c r="J184" s="393"/>
      <c r="K184" s="395"/>
      <c r="L184" s="396"/>
      <c r="M184" s="14" t="s">
        <v>1181</v>
      </c>
      <c r="N184" s="15" t="s">
        <v>1150</v>
      </c>
      <c r="O184" s="393"/>
      <c r="P184" s="393"/>
      <c r="Q184" s="393"/>
      <c r="R184" s="295"/>
      <c r="S184" s="222">
        <v>0</v>
      </c>
      <c r="T184" s="223">
        <v>0</v>
      </c>
      <c r="U184" s="401"/>
      <c r="V184" s="224"/>
      <c r="W184" s="224"/>
      <c r="X184" s="225"/>
      <c r="Y184" s="224"/>
      <c r="Z184" s="224"/>
      <c r="AA184" s="225"/>
      <c r="AB184" s="224"/>
      <c r="AC184" s="224"/>
      <c r="AD184" s="224"/>
      <c r="AE184" s="224"/>
      <c r="AF184" s="225"/>
      <c r="AG184" s="224"/>
      <c r="AH184" s="224"/>
      <c r="AI184" s="224"/>
      <c r="AJ184" s="224"/>
      <c r="AK184" s="224"/>
      <c r="AL184" s="224"/>
      <c r="AM184" s="224"/>
      <c r="AN184" s="224"/>
      <c r="AO184" s="224"/>
      <c r="AP184" s="225"/>
      <c r="AQ184" s="224"/>
      <c r="AR184" s="224"/>
      <c r="AS184" s="224"/>
      <c r="AT184" s="224"/>
      <c r="AU184" s="224"/>
      <c r="AV184" s="225"/>
      <c r="AW184" s="224"/>
      <c r="AX184" s="224"/>
      <c r="AY184" s="225"/>
      <c r="AZ184" s="224"/>
      <c r="BA184" s="224"/>
      <c r="BB184" s="224"/>
      <c r="BC184" s="224"/>
      <c r="BD184" s="225"/>
      <c r="BE184" s="224"/>
      <c r="BF184" s="224"/>
      <c r="BG184" s="224"/>
      <c r="BH184" s="224"/>
      <c r="BI184" s="224"/>
    </row>
    <row r="185" spans="1:61" ht="22.5" customHeight="1" x14ac:dyDescent="0.25">
      <c r="A185" s="295"/>
      <c r="B185" s="319"/>
      <c r="C185" s="314"/>
      <c r="D185" s="7" t="s">
        <v>1169</v>
      </c>
      <c r="E185" s="72" t="s">
        <v>1148</v>
      </c>
      <c r="F185" s="295"/>
      <c r="G185" s="420"/>
      <c r="H185" s="295"/>
      <c r="I185" s="295"/>
      <c r="J185" s="393"/>
      <c r="K185" s="395"/>
      <c r="L185" s="396"/>
      <c r="M185" s="14" t="s">
        <v>1182</v>
      </c>
      <c r="N185" s="15" t="s">
        <v>1151</v>
      </c>
      <c r="O185" s="393"/>
      <c r="P185" s="393"/>
      <c r="Q185" s="393"/>
      <c r="R185" s="295"/>
      <c r="S185" s="222">
        <v>0</v>
      </c>
      <c r="T185" s="223">
        <v>0</v>
      </c>
      <c r="U185" s="401"/>
      <c r="V185" s="224"/>
      <c r="W185" s="224"/>
      <c r="X185" s="225"/>
      <c r="Y185" s="224"/>
      <c r="Z185" s="224"/>
      <c r="AA185" s="225"/>
      <c r="AB185" s="224"/>
      <c r="AC185" s="224"/>
      <c r="AD185" s="224"/>
      <c r="AE185" s="224"/>
      <c r="AF185" s="225"/>
      <c r="AG185" s="224"/>
      <c r="AH185" s="224"/>
      <c r="AI185" s="224"/>
      <c r="AJ185" s="224"/>
      <c r="AK185" s="224"/>
      <c r="AL185" s="224"/>
      <c r="AM185" s="224"/>
      <c r="AN185" s="224"/>
      <c r="AO185" s="224"/>
      <c r="AP185" s="225"/>
      <c r="AQ185" s="224"/>
      <c r="AR185" s="224"/>
      <c r="AS185" s="224"/>
      <c r="AT185" s="224"/>
      <c r="AU185" s="224"/>
      <c r="AV185" s="225"/>
      <c r="AW185" s="224"/>
      <c r="AX185" s="224"/>
      <c r="AY185" s="225"/>
      <c r="AZ185" s="224"/>
      <c r="BA185" s="224"/>
      <c r="BB185" s="224"/>
      <c r="BC185" s="224"/>
      <c r="BD185" s="225"/>
      <c r="BE185" s="224"/>
      <c r="BF185" s="224"/>
      <c r="BG185" s="224"/>
      <c r="BH185" s="224"/>
      <c r="BI185" s="224"/>
    </row>
    <row r="186" spans="1:61" ht="33" customHeight="1" x14ac:dyDescent="0.25">
      <c r="A186" s="295"/>
      <c r="B186" s="128"/>
      <c r="C186" s="131"/>
      <c r="D186" s="182" t="s">
        <v>1314</v>
      </c>
      <c r="E186" s="183" t="s">
        <v>1315</v>
      </c>
      <c r="F186" s="294"/>
      <c r="G186" s="421"/>
      <c r="H186" s="294"/>
      <c r="I186" s="294"/>
      <c r="J186" s="393"/>
      <c r="K186" s="135"/>
      <c r="L186" s="136"/>
      <c r="M186" s="14"/>
      <c r="N186" s="137"/>
      <c r="O186" s="134"/>
      <c r="P186" s="134"/>
      <c r="Q186" s="134"/>
      <c r="R186" s="294"/>
      <c r="S186" s="222">
        <v>0</v>
      </c>
      <c r="T186" s="223">
        <v>0</v>
      </c>
      <c r="U186" s="402"/>
      <c r="V186" s="224"/>
      <c r="W186" s="224"/>
      <c r="X186" s="225"/>
      <c r="Y186" s="224"/>
      <c r="Z186" s="224"/>
      <c r="AA186" s="225"/>
      <c r="AB186" s="224"/>
      <c r="AC186" s="224"/>
      <c r="AD186" s="224"/>
      <c r="AE186" s="224"/>
      <c r="AF186" s="225"/>
      <c r="AG186" s="224"/>
      <c r="AH186" s="224"/>
      <c r="AI186" s="224"/>
      <c r="AJ186" s="224"/>
      <c r="AK186" s="224"/>
      <c r="AL186" s="224"/>
      <c r="AM186" s="224"/>
      <c r="AN186" s="224"/>
      <c r="AO186" s="224"/>
      <c r="AP186" s="225"/>
      <c r="AQ186" s="224"/>
      <c r="AR186" s="224"/>
      <c r="AS186" s="224"/>
      <c r="AT186" s="224"/>
      <c r="AU186" s="224"/>
      <c r="AV186" s="225"/>
      <c r="AW186" s="224"/>
      <c r="AX186" s="224"/>
      <c r="AY186" s="225"/>
      <c r="AZ186" s="224"/>
      <c r="BA186" s="224"/>
      <c r="BB186" s="224"/>
      <c r="BC186" s="224"/>
      <c r="BD186" s="225"/>
      <c r="BE186" s="224"/>
      <c r="BF186" s="224"/>
      <c r="BG186" s="224"/>
      <c r="BH186" s="224"/>
      <c r="BI186" s="224"/>
    </row>
    <row r="187" spans="1:61" s="23" customFormat="1" ht="19.5" customHeight="1" x14ac:dyDescent="0.25">
      <c r="A187" s="295"/>
      <c r="B187" s="42"/>
      <c r="C187" s="43"/>
      <c r="D187" s="335" t="s">
        <v>53</v>
      </c>
      <c r="E187" s="336"/>
      <c r="F187" s="336"/>
      <c r="G187" s="336"/>
      <c r="H187" s="336"/>
      <c r="I187" s="307"/>
      <c r="J187" s="393"/>
      <c r="K187" s="74"/>
      <c r="L187" s="1"/>
      <c r="M187" s="394" t="s">
        <v>53</v>
      </c>
      <c r="N187" s="394"/>
      <c r="O187" s="394"/>
      <c r="P187" s="394"/>
      <c r="Q187" s="4"/>
      <c r="R187" s="126"/>
      <c r="S187" s="69">
        <f>SUM(S173:S186)</f>
        <v>4</v>
      </c>
      <c r="T187" s="4">
        <f>SUM(T173:T186)</f>
        <v>4</v>
      </c>
      <c r="U187" s="3">
        <f t="shared" ref="U187:U188" si="0">AVERAGE(S187:T187)</f>
        <v>4</v>
      </c>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row>
    <row r="188" spans="1:61" s="23" customFormat="1" ht="35.25" customHeight="1" x14ac:dyDescent="0.25">
      <c r="A188" s="294"/>
      <c r="B188" s="74" t="s">
        <v>45</v>
      </c>
      <c r="C188" s="1"/>
      <c r="D188" s="335" t="s">
        <v>1183</v>
      </c>
      <c r="E188" s="336"/>
      <c r="F188" s="336"/>
      <c r="G188" s="307"/>
      <c r="H188" s="68"/>
      <c r="I188" s="113"/>
      <c r="J188" s="393"/>
      <c r="K188" s="74" t="s">
        <v>45</v>
      </c>
      <c r="L188" s="1"/>
      <c r="M188" s="335" t="s">
        <v>1204</v>
      </c>
      <c r="N188" s="336"/>
      <c r="O188" s="336"/>
      <c r="P188" s="307"/>
      <c r="Q188" s="4"/>
      <c r="R188" s="126"/>
      <c r="S188" s="177">
        <f>IF(S187&gt;5,100,S187*20)</f>
        <v>80</v>
      </c>
      <c r="T188" s="102">
        <f>IF(T187&gt;5,100,T187*20)</f>
        <v>80</v>
      </c>
      <c r="U188" s="3">
        <f t="shared" si="0"/>
        <v>80</v>
      </c>
      <c r="V188" s="3"/>
      <c r="W188" s="3"/>
      <c r="X188" s="3" t="e">
        <f>AVERAGE(V188:W188)</f>
        <v>#DIV/0!</v>
      </c>
      <c r="Y188" s="3"/>
      <c r="Z188" s="3"/>
      <c r="AA188" s="3" t="e">
        <f>AVERAGE(Y188:Z188)</f>
        <v>#DIV/0!</v>
      </c>
      <c r="AB188" s="3"/>
      <c r="AC188" s="3"/>
      <c r="AD188" s="3"/>
      <c r="AE188" s="3"/>
      <c r="AF188" s="3" t="e">
        <f>AVERAGE(AB188:AE188)</f>
        <v>#DIV/0!</v>
      </c>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row>
    <row r="189" spans="1:61" ht="57.75" customHeight="1" x14ac:dyDescent="0.25">
      <c r="A189" s="293" t="s">
        <v>15</v>
      </c>
      <c r="B189" s="318" t="s">
        <v>1067</v>
      </c>
      <c r="C189" s="313">
        <v>0.4</v>
      </c>
      <c r="D189" s="14" t="s">
        <v>1069</v>
      </c>
      <c r="E189" s="14" t="s">
        <v>1184</v>
      </c>
      <c r="F189" s="134" t="s">
        <v>10</v>
      </c>
      <c r="G189" s="422" t="s">
        <v>5</v>
      </c>
      <c r="H189" s="393" t="s">
        <v>361</v>
      </c>
      <c r="I189" s="293"/>
      <c r="J189" s="393" t="s">
        <v>15</v>
      </c>
      <c r="K189" s="318" t="s">
        <v>1067</v>
      </c>
      <c r="L189" s="313">
        <v>0.4</v>
      </c>
      <c r="M189" s="14" t="s">
        <v>1125</v>
      </c>
      <c r="N189" s="14" t="s">
        <v>1186</v>
      </c>
      <c r="O189" s="13" t="s">
        <v>10</v>
      </c>
      <c r="P189" s="293" t="s">
        <v>5</v>
      </c>
      <c r="Q189" s="318" t="s">
        <v>361</v>
      </c>
      <c r="R189" s="293"/>
      <c r="S189" s="181"/>
      <c r="T189" s="101"/>
      <c r="U189" s="38"/>
      <c r="V189" s="66"/>
      <c r="W189" s="66"/>
      <c r="X189" s="38"/>
      <c r="Y189" s="66"/>
      <c r="Z189" s="66"/>
      <c r="AA189" s="38"/>
      <c r="AB189" s="66"/>
      <c r="AC189" s="66"/>
      <c r="AD189" s="66"/>
      <c r="AE189" s="66"/>
      <c r="AF189" s="38"/>
      <c r="AG189" s="66"/>
      <c r="AH189" s="66"/>
      <c r="AI189" s="66"/>
      <c r="AJ189" s="66"/>
      <c r="AK189" s="66"/>
      <c r="AL189" s="66"/>
      <c r="AM189" s="66"/>
      <c r="AN189" s="66"/>
      <c r="AO189" s="66"/>
      <c r="AP189" s="38"/>
      <c r="AQ189" s="66"/>
      <c r="AR189" s="66"/>
      <c r="AS189" s="66"/>
      <c r="AT189" s="66"/>
      <c r="AU189" s="66"/>
      <c r="AV189" s="38"/>
      <c r="AW189" s="66"/>
      <c r="AX189" s="66"/>
      <c r="AY189" s="38"/>
      <c r="AZ189" s="66"/>
      <c r="BA189" s="66"/>
      <c r="BB189" s="66"/>
      <c r="BC189" s="66"/>
      <c r="BD189" s="38"/>
      <c r="BE189" s="66"/>
      <c r="BF189" s="66"/>
      <c r="BG189" s="66"/>
      <c r="BH189" s="66"/>
      <c r="BI189" s="66"/>
    </row>
    <row r="190" spans="1:61" ht="57.75" customHeight="1" x14ac:dyDescent="0.25">
      <c r="A190" s="295"/>
      <c r="B190" s="319"/>
      <c r="C190" s="314"/>
      <c r="D190" s="395" t="s">
        <v>1070</v>
      </c>
      <c r="E190" s="395" t="s">
        <v>1065</v>
      </c>
      <c r="F190" s="393" t="s">
        <v>10</v>
      </c>
      <c r="G190" s="422"/>
      <c r="H190" s="393"/>
      <c r="I190" s="295"/>
      <c r="J190" s="393"/>
      <c r="K190" s="319"/>
      <c r="L190" s="314"/>
      <c r="M190" s="14" t="s">
        <v>1126</v>
      </c>
      <c r="N190" s="14" t="s">
        <v>1185</v>
      </c>
      <c r="O190" s="13" t="s">
        <v>10</v>
      </c>
      <c r="P190" s="295"/>
      <c r="Q190" s="319"/>
      <c r="R190" s="295"/>
      <c r="S190" s="181"/>
      <c r="T190" s="101"/>
      <c r="U190" s="38"/>
      <c r="V190" s="66"/>
      <c r="W190" s="66"/>
      <c r="X190" s="38"/>
      <c r="Y190" s="66"/>
      <c r="Z190" s="66"/>
      <c r="AA190" s="38"/>
      <c r="AB190" s="66"/>
      <c r="AC190" s="66"/>
      <c r="AD190" s="66"/>
      <c r="AE190" s="66"/>
      <c r="AF190" s="38"/>
      <c r="AG190" s="66"/>
      <c r="AH190" s="66"/>
      <c r="AI190" s="66"/>
      <c r="AJ190" s="66"/>
      <c r="AK190" s="66"/>
      <c r="AL190" s="66"/>
      <c r="AM190" s="66"/>
      <c r="AN190" s="66"/>
      <c r="AO190" s="66"/>
      <c r="AP190" s="38"/>
      <c r="AQ190" s="66"/>
      <c r="AR190" s="66"/>
      <c r="AS190" s="66"/>
      <c r="AT190" s="66"/>
      <c r="AU190" s="66"/>
      <c r="AV190" s="38"/>
      <c r="AW190" s="66"/>
      <c r="AX190" s="66"/>
      <c r="AY190" s="38"/>
      <c r="AZ190" s="66"/>
      <c r="BA190" s="66"/>
      <c r="BB190" s="66"/>
      <c r="BC190" s="66"/>
      <c r="BD190" s="38"/>
      <c r="BE190" s="66"/>
      <c r="BF190" s="66"/>
      <c r="BG190" s="66"/>
      <c r="BH190" s="66"/>
      <c r="BI190" s="66"/>
    </row>
    <row r="191" spans="1:61" ht="42.75" customHeight="1" x14ac:dyDescent="0.25">
      <c r="A191" s="295"/>
      <c r="B191" s="319"/>
      <c r="C191" s="314"/>
      <c r="D191" s="395"/>
      <c r="E191" s="395"/>
      <c r="F191" s="393"/>
      <c r="G191" s="422"/>
      <c r="H191" s="393"/>
      <c r="I191" s="295"/>
      <c r="J191" s="393"/>
      <c r="K191" s="319"/>
      <c r="L191" s="314"/>
      <c r="M191" s="14" t="s">
        <v>1127</v>
      </c>
      <c r="N191" s="14" t="s">
        <v>1187</v>
      </c>
      <c r="O191" s="13" t="s">
        <v>10</v>
      </c>
      <c r="P191" s="295"/>
      <c r="Q191" s="319"/>
      <c r="R191" s="295"/>
      <c r="S191" s="181"/>
      <c r="T191" s="101"/>
      <c r="U191" s="38"/>
      <c r="V191" s="66"/>
      <c r="W191" s="66"/>
      <c r="X191" s="38"/>
      <c r="Y191" s="66"/>
      <c r="Z191" s="66"/>
      <c r="AA191" s="38"/>
      <c r="AB191" s="66"/>
      <c r="AC191" s="66"/>
      <c r="AD191" s="66"/>
      <c r="AE191" s="66"/>
      <c r="AF191" s="38"/>
      <c r="AG191" s="66"/>
      <c r="AH191" s="66"/>
      <c r="AI191" s="66"/>
      <c r="AJ191" s="66"/>
      <c r="AK191" s="66"/>
      <c r="AL191" s="66"/>
      <c r="AM191" s="66"/>
      <c r="AN191" s="66"/>
      <c r="AO191" s="66"/>
      <c r="AP191" s="38"/>
      <c r="AQ191" s="66"/>
      <c r="AR191" s="66"/>
      <c r="AS191" s="66"/>
      <c r="AT191" s="66"/>
      <c r="AU191" s="66"/>
      <c r="AV191" s="38"/>
      <c r="AW191" s="66"/>
      <c r="AX191" s="66"/>
      <c r="AY191" s="38"/>
      <c r="AZ191" s="66"/>
      <c r="BA191" s="66"/>
      <c r="BB191" s="66"/>
      <c r="BC191" s="66"/>
      <c r="BD191" s="38"/>
      <c r="BE191" s="66"/>
      <c r="BF191" s="66"/>
      <c r="BG191" s="66"/>
      <c r="BH191" s="66"/>
      <c r="BI191" s="66"/>
    </row>
    <row r="192" spans="1:61" x14ac:dyDescent="0.25">
      <c r="A192" s="295"/>
      <c r="B192" s="319"/>
      <c r="C192" s="314"/>
      <c r="D192" s="395"/>
      <c r="E192" s="395"/>
      <c r="F192" s="393"/>
      <c r="G192" s="422"/>
      <c r="H192" s="393"/>
      <c r="I192" s="295"/>
      <c r="J192" s="393"/>
      <c r="K192" s="319"/>
      <c r="L192" s="314"/>
      <c r="M192" s="416" t="s">
        <v>1132</v>
      </c>
      <c r="N192" s="417"/>
      <c r="O192" s="418"/>
      <c r="P192" s="295"/>
      <c r="Q192" s="319"/>
      <c r="R192" s="295"/>
      <c r="S192" s="181"/>
      <c r="T192" s="101"/>
      <c r="U192" s="38"/>
      <c r="V192" s="66"/>
      <c r="W192" s="66"/>
      <c r="X192" s="38"/>
      <c r="Y192" s="66"/>
      <c r="Z192" s="66"/>
      <c r="AA192" s="38"/>
      <c r="AB192" s="66"/>
      <c r="AC192" s="66"/>
      <c r="AD192" s="66"/>
      <c r="AE192" s="66"/>
      <c r="AF192" s="38"/>
      <c r="AG192" s="66"/>
      <c r="AH192" s="66"/>
      <c r="AI192" s="66"/>
      <c r="AJ192" s="66"/>
      <c r="AK192" s="66"/>
      <c r="AL192" s="66"/>
      <c r="AM192" s="66"/>
      <c r="AN192" s="66"/>
      <c r="AO192" s="66"/>
      <c r="AP192" s="38"/>
      <c r="AQ192" s="66"/>
      <c r="AR192" s="66"/>
      <c r="AS192" s="66"/>
      <c r="AT192" s="66"/>
      <c r="AU192" s="66"/>
      <c r="AV192" s="38"/>
      <c r="AW192" s="66"/>
      <c r="AX192" s="66"/>
      <c r="AY192" s="38"/>
      <c r="AZ192" s="66"/>
      <c r="BA192" s="66"/>
      <c r="BB192" s="66"/>
      <c r="BC192" s="66"/>
      <c r="BD192" s="38"/>
      <c r="BE192" s="66"/>
      <c r="BF192" s="66"/>
      <c r="BG192" s="66"/>
      <c r="BH192" s="66"/>
      <c r="BI192" s="66"/>
    </row>
    <row r="193" spans="1:61" ht="36" customHeight="1" x14ac:dyDescent="0.25">
      <c r="A193" s="295"/>
      <c r="B193" s="319"/>
      <c r="C193" s="314"/>
      <c r="D193" s="395"/>
      <c r="E193" s="395"/>
      <c r="F193" s="393"/>
      <c r="G193" s="422"/>
      <c r="H193" s="393"/>
      <c r="I193" s="295"/>
      <c r="J193" s="393"/>
      <c r="K193" s="319"/>
      <c r="L193" s="314"/>
      <c r="M193" s="7" t="s">
        <v>1128</v>
      </c>
      <c r="N193" s="7" t="s">
        <v>1083</v>
      </c>
      <c r="O193" s="370" t="s">
        <v>1131</v>
      </c>
      <c r="P193" s="295"/>
      <c r="Q193" s="319"/>
      <c r="R193" s="295"/>
      <c r="S193" s="181"/>
      <c r="T193" s="101"/>
      <c r="U193" s="38"/>
      <c r="V193" s="66"/>
      <c r="W193" s="66"/>
      <c r="X193" s="38"/>
      <c r="Y193" s="66"/>
      <c r="Z193" s="66"/>
      <c r="AA193" s="38"/>
      <c r="AB193" s="66"/>
      <c r="AC193" s="66"/>
      <c r="AD193" s="66"/>
      <c r="AE193" s="66"/>
      <c r="AF193" s="38"/>
      <c r="AG193" s="66"/>
      <c r="AH193" s="66"/>
      <c r="AI193" s="66"/>
      <c r="AJ193" s="66"/>
      <c r="AK193" s="66"/>
      <c r="AL193" s="66"/>
      <c r="AM193" s="66"/>
      <c r="AN193" s="66"/>
      <c r="AO193" s="66"/>
      <c r="AP193" s="38"/>
      <c r="AQ193" s="66"/>
      <c r="AR193" s="66"/>
      <c r="AS193" s="66"/>
      <c r="AT193" s="66"/>
      <c r="AU193" s="66"/>
      <c r="AV193" s="38"/>
      <c r="AW193" s="66"/>
      <c r="AX193" s="66"/>
      <c r="AY193" s="38"/>
      <c r="AZ193" s="66"/>
      <c r="BA193" s="66"/>
      <c r="BB193" s="66"/>
      <c r="BC193" s="66"/>
      <c r="BD193" s="38"/>
      <c r="BE193" s="66"/>
      <c r="BF193" s="66"/>
      <c r="BG193" s="66"/>
      <c r="BH193" s="66"/>
      <c r="BI193" s="66"/>
    </row>
    <row r="194" spans="1:61" ht="46.5" customHeight="1" x14ac:dyDescent="0.25">
      <c r="A194" s="295"/>
      <c r="B194" s="320"/>
      <c r="C194" s="315"/>
      <c r="D194" s="395"/>
      <c r="E194" s="395"/>
      <c r="F194" s="393"/>
      <c r="G194" s="422"/>
      <c r="H194" s="393"/>
      <c r="I194" s="294"/>
      <c r="J194" s="393"/>
      <c r="K194" s="320"/>
      <c r="L194" s="315"/>
      <c r="M194" s="7" t="s">
        <v>1129</v>
      </c>
      <c r="N194" s="7" t="s">
        <v>1130</v>
      </c>
      <c r="O194" s="371"/>
      <c r="P194" s="294"/>
      <c r="Q194" s="320"/>
      <c r="R194" s="294"/>
      <c r="S194" s="181"/>
      <c r="T194" s="101"/>
      <c r="U194" s="38"/>
      <c r="V194" s="66"/>
      <c r="W194" s="66"/>
      <c r="X194" s="38"/>
      <c r="Y194" s="66"/>
      <c r="Z194" s="66"/>
      <c r="AA194" s="38"/>
      <c r="AB194" s="66"/>
      <c r="AC194" s="66"/>
      <c r="AD194" s="66"/>
      <c r="AE194" s="66"/>
      <c r="AF194" s="38"/>
      <c r="AG194" s="66"/>
      <c r="AH194" s="66"/>
      <c r="AI194" s="66"/>
      <c r="AJ194" s="66"/>
      <c r="AK194" s="66"/>
      <c r="AL194" s="66"/>
      <c r="AM194" s="66"/>
      <c r="AN194" s="66"/>
      <c r="AO194" s="66"/>
      <c r="AP194" s="38"/>
      <c r="AQ194" s="66"/>
      <c r="AR194" s="66"/>
      <c r="AS194" s="66"/>
      <c r="AT194" s="66"/>
      <c r="AU194" s="66"/>
      <c r="AV194" s="38"/>
      <c r="AW194" s="66"/>
      <c r="AX194" s="66"/>
      <c r="AY194" s="38"/>
      <c r="AZ194" s="66"/>
      <c r="BA194" s="66"/>
      <c r="BB194" s="66"/>
      <c r="BC194" s="66"/>
      <c r="BD194" s="38"/>
      <c r="BE194" s="66"/>
      <c r="BF194" s="66"/>
      <c r="BG194" s="66"/>
      <c r="BH194" s="66"/>
      <c r="BI194" s="66"/>
    </row>
    <row r="195" spans="1:61" s="23" customFormat="1" ht="33.75" customHeight="1" x14ac:dyDescent="0.25">
      <c r="A195" s="294"/>
      <c r="B195" s="74" t="s">
        <v>46</v>
      </c>
      <c r="C195" s="4"/>
      <c r="D195" s="335" t="s">
        <v>1205</v>
      </c>
      <c r="E195" s="336"/>
      <c r="F195" s="336"/>
      <c r="G195" s="307"/>
      <c r="H195" s="69"/>
      <c r="I195" s="114"/>
      <c r="J195" s="393"/>
      <c r="K195" s="74" t="s">
        <v>46</v>
      </c>
      <c r="L195" s="4"/>
      <c r="M195" s="394" t="s">
        <v>1205</v>
      </c>
      <c r="N195" s="394"/>
      <c r="O195" s="394"/>
      <c r="P195" s="394"/>
      <c r="Q195" s="4"/>
      <c r="R195" s="126"/>
      <c r="S195" s="174">
        <f>(S188+S197)/2</f>
        <v>76.982248520710058</v>
      </c>
      <c r="T195" s="103"/>
      <c r="U195" s="3">
        <f>AVERAGE(S195:T195)</f>
        <v>76.982248520710058</v>
      </c>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row>
    <row r="196" spans="1:61" ht="57.75" customHeight="1" x14ac:dyDescent="0.25">
      <c r="A196" s="293" t="s">
        <v>17</v>
      </c>
      <c r="B196" s="127" t="s">
        <v>1066</v>
      </c>
      <c r="C196" s="130">
        <v>0.3</v>
      </c>
      <c r="D196" s="135" t="s">
        <v>1066</v>
      </c>
      <c r="E196" s="86" t="s">
        <v>1149</v>
      </c>
      <c r="F196" s="85" t="s">
        <v>1071</v>
      </c>
      <c r="G196" s="154" t="s">
        <v>5</v>
      </c>
      <c r="H196" s="125" t="s">
        <v>361</v>
      </c>
      <c r="I196" s="115"/>
      <c r="J196" s="393" t="s">
        <v>17</v>
      </c>
      <c r="K196" s="75" t="s">
        <v>1133</v>
      </c>
      <c r="L196" s="76">
        <v>0.3</v>
      </c>
      <c r="M196" s="135" t="s">
        <v>1133</v>
      </c>
      <c r="N196" s="15" t="s">
        <v>1083</v>
      </c>
      <c r="O196" s="13" t="s">
        <v>1071</v>
      </c>
      <c r="P196" s="13" t="s">
        <v>5</v>
      </c>
      <c r="Q196" s="71" t="s">
        <v>361</v>
      </c>
      <c r="R196" s="155" t="s">
        <v>1319</v>
      </c>
      <c r="S196" s="73">
        <v>250</v>
      </c>
      <c r="T196" s="13">
        <v>250</v>
      </c>
      <c r="U196" s="3"/>
      <c r="V196" s="2"/>
      <c r="W196" s="2"/>
      <c r="X196" s="3"/>
      <c r="Y196" s="2"/>
      <c r="Z196" s="2"/>
      <c r="AA196" s="3"/>
      <c r="AB196" s="2"/>
      <c r="AC196" s="2"/>
      <c r="AD196" s="2"/>
      <c r="AE196" s="2"/>
      <c r="AF196" s="3"/>
      <c r="AG196" s="2"/>
      <c r="AH196" s="2"/>
      <c r="AI196" s="2"/>
      <c r="AJ196" s="2"/>
      <c r="AK196" s="2"/>
      <c r="AL196" s="2"/>
      <c r="AM196" s="2"/>
      <c r="AN196" s="2"/>
      <c r="AO196" s="2"/>
      <c r="AP196" s="3"/>
      <c r="AQ196" s="2"/>
      <c r="AR196" s="2"/>
      <c r="AS196" s="2"/>
      <c r="AT196" s="2"/>
      <c r="AU196" s="2"/>
      <c r="AV196" s="3"/>
      <c r="AW196" s="2"/>
      <c r="AX196" s="2"/>
      <c r="AY196" s="3"/>
      <c r="AZ196" s="2"/>
      <c r="BA196" s="2"/>
      <c r="BB196" s="2"/>
      <c r="BC196" s="2"/>
      <c r="BD196" s="3"/>
      <c r="BE196" s="2"/>
      <c r="BF196" s="2"/>
      <c r="BG196" s="2"/>
      <c r="BH196" s="2"/>
      <c r="BI196" s="2"/>
    </row>
    <row r="197" spans="1:61" s="23" customFormat="1" ht="54" customHeight="1" x14ac:dyDescent="0.25">
      <c r="A197" s="294"/>
      <c r="B197" s="74" t="s">
        <v>47</v>
      </c>
      <c r="C197" s="1"/>
      <c r="D197" s="448" t="s">
        <v>1320</v>
      </c>
      <c r="E197" s="449"/>
      <c r="F197" s="450"/>
      <c r="G197" s="68"/>
      <c r="H197" s="68"/>
      <c r="I197" s="113"/>
      <c r="J197" s="393"/>
      <c r="K197" s="74" t="s">
        <v>47</v>
      </c>
      <c r="L197" s="1"/>
      <c r="M197" s="412" t="s">
        <v>1320</v>
      </c>
      <c r="N197" s="412"/>
      <c r="O197" s="412"/>
      <c r="P197" s="4"/>
      <c r="Q197" s="4"/>
      <c r="R197" s="102" t="s">
        <v>1298</v>
      </c>
      <c r="S197" s="91">
        <f>S196/S7*100</f>
        <v>73.964497041420117</v>
      </c>
      <c r="T197" s="91">
        <f>T196/T7*100</f>
        <v>76.452599388379213</v>
      </c>
      <c r="U197" s="3">
        <f t="shared" ref="U197:U198" si="1">AVERAGE(S197:T197)</f>
        <v>75.208548214899665</v>
      </c>
      <c r="V197" s="3"/>
      <c r="W197" s="3"/>
      <c r="X197" s="3" t="e">
        <f>AVERAGE(V197:W197)</f>
        <v>#DIV/0!</v>
      </c>
      <c r="Y197" s="3"/>
      <c r="Z197" s="3"/>
      <c r="AA197" s="3" t="e">
        <f>AVERAGE(Y197:Z197)</f>
        <v>#DIV/0!</v>
      </c>
      <c r="AB197" s="3"/>
      <c r="AC197" s="3"/>
      <c r="AD197" s="3"/>
      <c r="AE197" s="3"/>
      <c r="AF197" s="3" t="e">
        <f>AVERAGE(AB197:AE197)</f>
        <v>#DIV/0!</v>
      </c>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row>
    <row r="198" spans="1:61" s="145" customFormat="1" ht="25.5" customHeight="1" x14ac:dyDescent="0.25">
      <c r="A198" s="308" t="s">
        <v>55</v>
      </c>
      <c r="B198" s="309"/>
      <c r="C198" s="140">
        <v>1</v>
      </c>
      <c r="D198" s="379" t="s">
        <v>1061</v>
      </c>
      <c r="E198" s="380"/>
      <c r="F198" s="381"/>
      <c r="G198" s="142" t="s">
        <v>5</v>
      </c>
      <c r="H198" s="142"/>
      <c r="I198" s="142"/>
      <c r="J198" s="304" t="s">
        <v>55</v>
      </c>
      <c r="K198" s="304"/>
      <c r="L198" s="140">
        <v>1</v>
      </c>
      <c r="M198" s="427" t="s">
        <v>1206</v>
      </c>
      <c r="N198" s="427"/>
      <c r="O198" s="427"/>
      <c r="P198" s="146" t="s">
        <v>5</v>
      </c>
      <c r="Q198" s="146"/>
      <c r="R198" s="141"/>
      <c r="S198" s="175">
        <f>(0.3*S188)+(S195*0.4)+(S197*0.3)</f>
        <v>76.982248520710058</v>
      </c>
      <c r="T198" s="143">
        <f>(0.3*T188)+(T195*0.4)+(T197*0.3)</f>
        <v>46.935779816513758</v>
      </c>
      <c r="U198" s="143">
        <f t="shared" si="1"/>
        <v>61.959014168611908</v>
      </c>
      <c r="V198" s="143"/>
      <c r="W198" s="143"/>
      <c r="X198" s="143" t="e">
        <f>AVERAGE(V198:W198)</f>
        <v>#DIV/0!</v>
      </c>
      <c r="Y198" s="143"/>
      <c r="Z198" s="143"/>
      <c r="AA198" s="143" t="e">
        <f>AVERAGE(Y198:Z198)</f>
        <v>#DIV/0!</v>
      </c>
      <c r="AB198" s="143"/>
      <c r="AC198" s="143"/>
      <c r="AD198" s="143"/>
      <c r="AE198" s="143"/>
      <c r="AF198" s="143" t="e">
        <f>AVERAGE(AB198:AE198)</f>
        <v>#DIV/0!</v>
      </c>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row>
    <row r="199" spans="1:61" s="23" customFormat="1" x14ac:dyDescent="0.25">
      <c r="A199" s="4">
        <v>3</v>
      </c>
      <c r="B199" s="350" t="s">
        <v>346</v>
      </c>
      <c r="C199" s="351"/>
      <c r="D199" s="351"/>
      <c r="E199" s="351"/>
      <c r="F199" s="351"/>
      <c r="G199" s="352"/>
      <c r="H199" s="69"/>
      <c r="I199" s="114"/>
      <c r="J199" s="4">
        <v>3</v>
      </c>
      <c r="K199" s="428" t="s">
        <v>346</v>
      </c>
      <c r="L199" s="428"/>
      <c r="M199" s="428"/>
      <c r="N199" s="428"/>
      <c r="O199" s="428"/>
      <c r="P199" s="428"/>
      <c r="Q199" s="4"/>
      <c r="R199" s="126"/>
      <c r="S199" s="88"/>
      <c r="T199" s="36"/>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row>
    <row r="200" spans="1:61" ht="96" x14ac:dyDescent="0.25">
      <c r="A200" s="383" t="s">
        <v>388</v>
      </c>
      <c r="B200" s="8" t="s">
        <v>1072</v>
      </c>
      <c r="C200" s="313">
        <v>0.3</v>
      </c>
      <c r="D200" s="8" t="s">
        <v>1074</v>
      </c>
      <c r="E200" s="437" t="s">
        <v>1075</v>
      </c>
      <c r="F200" s="293" t="s">
        <v>10</v>
      </c>
      <c r="G200" s="419" t="s">
        <v>5</v>
      </c>
      <c r="H200" s="293" t="s">
        <v>361</v>
      </c>
      <c r="I200" s="293"/>
      <c r="J200" s="429" t="s">
        <v>388</v>
      </c>
      <c r="K200" s="8" t="s">
        <v>1072</v>
      </c>
      <c r="L200" s="396">
        <v>0.3</v>
      </c>
      <c r="M200" s="8" t="s">
        <v>1072</v>
      </c>
      <c r="N200" s="430" t="s">
        <v>1207</v>
      </c>
      <c r="O200" s="393" t="s">
        <v>10</v>
      </c>
      <c r="P200" s="393" t="s">
        <v>5</v>
      </c>
      <c r="Q200" s="393" t="s">
        <v>361</v>
      </c>
      <c r="R200" s="293"/>
      <c r="S200" s="89"/>
      <c r="T200" s="33"/>
      <c r="U200" s="38"/>
      <c r="V200" s="66"/>
      <c r="W200" s="66"/>
      <c r="X200" s="38"/>
      <c r="Y200" s="66"/>
      <c r="Z200" s="66"/>
      <c r="AA200" s="38"/>
      <c r="AB200" s="66"/>
      <c r="AC200" s="66"/>
      <c r="AD200" s="66"/>
      <c r="AE200" s="66"/>
      <c r="AF200" s="38"/>
      <c r="AG200" s="66"/>
      <c r="AH200" s="66"/>
      <c r="AI200" s="66"/>
      <c r="AJ200" s="66"/>
      <c r="AK200" s="66"/>
      <c r="AL200" s="66"/>
      <c r="AM200" s="66"/>
      <c r="AN200" s="66"/>
      <c r="AO200" s="66"/>
      <c r="AP200" s="38"/>
      <c r="AQ200" s="66"/>
      <c r="AR200" s="66"/>
      <c r="AS200" s="66"/>
      <c r="AT200" s="66"/>
      <c r="AU200" s="66"/>
      <c r="AV200" s="38"/>
      <c r="AW200" s="66"/>
      <c r="AX200" s="66"/>
      <c r="AY200" s="38"/>
      <c r="AZ200" s="66"/>
      <c r="BA200" s="66"/>
      <c r="BB200" s="66"/>
      <c r="BC200" s="66"/>
      <c r="BD200" s="38"/>
      <c r="BE200" s="66"/>
      <c r="BF200" s="66"/>
      <c r="BG200" s="66"/>
      <c r="BH200" s="66"/>
      <c r="BI200" s="66"/>
    </row>
    <row r="201" spans="1:61" ht="32.25" customHeight="1" x14ac:dyDescent="0.25">
      <c r="A201" s="384"/>
      <c r="B201" s="8" t="s">
        <v>19</v>
      </c>
      <c r="C201" s="314"/>
      <c r="D201" s="8" t="s">
        <v>19</v>
      </c>
      <c r="E201" s="460"/>
      <c r="F201" s="295"/>
      <c r="G201" s="420"/>
      <c r="H201" s="295"/>
      <c r="I201" s="295"/>
      <c r="J201" s="429"/>
      <c r="K201" s="8" t="s">
        <v>19</v>
      </c>
      <c r="L201" s="396"/>
      <c r="M201" s="8" t="s">
        <v>19</v>
      </c>
      <c r="N201" s="430"/>
      <c r="O201" s="393"/>
      <c r="P201" s="393"/>
      <c r="Q201" s="393"/>
      <c r="R201" s="295"/>
      <c r="S201" s="205">
        <v>1</v>
      </c>
      <c r="T201" s="204">
        <v>1</v>
      </c>
      <c r="U201" s="213"/>
      <c r="V201" s="221">
        <v>1</v>
      </c>
      <c r="W201" s="221">
        <v>1</v>
      </c>
      <c r="X201" s="213"/>
      <c r="Y201" s="221">
        <v>0</v>
      </c>
      <c r="Z201" s="221">
        <v>0</v>
      </c>
      <c r="AA201" s="213"/>
      <c r="AB201" s="221">
        <v>0</v>
      </c>
      <c r="AC201" s="221">
        <v>0</v>
      </c>
      <c r="AD201" s="221">
        <v>0</v>
      </c>
      <c r="AE201" s="221">
        <v>0</v>
      </c>
      <c r="AF201" s="213"/>
      <c r="AG201" s="221">
        <v>1</v>
      </c>
      <c r="AH201" s="221">
        <v>1</v>
      </c>
      <c r="AI201" s="221">
        <v>1</v>
      </c>
      <c r="AJ201" s="221">
        <v>1</v>
      </c>
      <c r="AK201" s="221">
        <v>1</v>
      </c>
      <c r="AL201" s="221">
        <v>1</v>
      </c>
      <c r="AM201" s="221">
        <v>1</v>
      </c>
      <c r="AN201" s="221">
        <v>1</v>
      </c>
      <c r="AO201" s="221">
        <v>1</v>
      </c>
      <c r="AP201" s="213"/>
      <c r="AQ201" s="221">
        <v>1</v>
      </c>
      <c r="AR201" s="221">
        <v>1</v>
      </c>
      <c r="AS201" s="221">
        <v>1</v>
      </c>
      <c r="AT201" s="221">
        <v>1</v>
      </c>
      <c r="AU201" s="221">
        <v>1</v>
      </c>
      <c r="AV201" s="213"/>
      <c r="AW201" s="221">
        <v>1</v>
      </c>
      <c r="AX201" s="221">
        <v>1</v>
      </c>
      <c r="AY201" s="213"/>
      <c r="AZ201" s="221">
        <v>1</v>
      </c>
      <c r="BA201" s="221">
        <v>1</v>
      </c>
      <c r="BB201" s="221">
        <v>1</v>
      </c>
      <c r="BC201" s="221">
        <v>1</v>
      </c>
      <c r="BD201" s="213"/>
      <c r="BE201" s="221">
        <v>1</v>
      </c>
      <c r="BF201" s="221">
        <v>1</v>
      </c>
      <c r="BG201" s="221">
        <v>0</v>
      </c>
      <c r="BH201" s="221">
        <v>0</v>
      </c>
      <c r="BI201" s="221">
        <v>0</v>
      </c>
    </row>
    <row r="202" spans="1:61" ht="28.5" customHeight="1" x14ac:dyDescent="0.25">
      <c r="A202" s="384"/>
      <c r="B202" s="8" t="s">
        <v>1073</v>
      </c>
      <c r="C202" s="314"/>
      <c r="D202" s="8" t="s">
        <v>1073</v>
      </c>
      <c r="E202" s="460"/>
      <c r="F202" s="295"/>
      <c r="G202" s="420"/>
      <c r="H202" s="295"/>
      <c r="I202" s="295"/>
      <c r="J202" s="429"/>
      <c r="K202" s="8" t="s">
        <v>1073</v>
      </c>
      <c r="L202" s="396"/>
      <c r="M202" s="8" t="s">
        <v>1073</v>
      </c>
      <c r="N202" s="430"/>
      <c r="O202" s="393"/>
      <c r="P202" s="393"/>
      <c r="Q202" s="393"/>
      <c r="R202" s="295"/>
      <c r="S202" s="205">
        <v>1</v>
      </c>
      <c r="T202" s="204">
        <v>1</v>
      </c>
      <c r="U202" s="213"/>
      <c r="V202" s="221">
        <v>1</v>
      </c>
      <c r="W202" s="221">
        <v>1</v>
      </c>
      <c r="X202" s="213"/>
      <c r="Y202" s="221">
        <v>0</v>
      </c>
      <c r="Z202" s="221">
        <v>0</v>
      </c>
      <c r="AA202" s="213"/>
      <c r="AB202" s="221">
        <v>0</v>
      </c>
      <c r="AC202" s="221">
        <v>0</v>
      </c>
      <c r="AD202" s="221">
        <v>0</v>
      </c>
      <c r="AE202" s="221">
        <v>0</v>
      </c>
      <c r="AF202" s="213"/>
      <c r="AG202" s="221">
        <v>1</v>
      </c>
      <c r="AH202" s="221">
        <v>1</v>
      </c>
      <c r="AI202" s="221">
        <v>1</v>
      </c>
      <c r="AJ202" s="221">
        <v>1</v>
      </c>
      <c r="AK202" s="221">
        <v>1</v>
      </c>
      <c r="AL202" s="221">
        <v>1</v>
      </c>
      <c r="AM202" s="221">
        <v>1</v>
      </c>
      <c r="AN202" s="221">
        <v>1</v>
      </c>
      <c r="AO202" s="221">
        <v>1</v>
      </c>
      <c r="AP202" s="213"/>
      <c r="AQ202" s="221">
        <v>1</v>
      </c>
      <c r="AR202" s="221">
        <v>1</v>
      </c>
      <c r="AS202" s="221">
        <v>1</v>
      </c>
      <c r="AT202" s="221">
        <v>1</v>
      </c>
      <c r="AU202" s="221">
        <v>1</v>
      </c>
      <c r="AV202" s="213"/>
      <c r="AW202" s="221">
        <v>0</v>
      </c>
      <c r="AX202" s="221">
        <v>1</v>
      </c>
      <c r="AY202" s="213"/>
      <c r="AZ202" s="221">
        <v>1</v>
      </c>
      <c r="BA202" s="221">
        <v>1</v>
      </c>
      <c r="BB202" s="221">
        <v>1</v>
      </c>
      <c r="BC202" s="221">
        <v>1</v>
      </c>
      <c r="BD202" s="213"/>
      <c r="BE202" s="221">
        <v>1</v>
      </c>
      <c r="BF202" s="221">
        <v>1</v>
      </c>
      <c r="BG202" s="221">
        <v>0</v>
      </c>
      <c r="BH202" s="221">
        <v>0</v>
      </c>
      <c r="BI202" s="221">
        <v>0</v>
      </c>
    </row>
    <row r="203" spans="1:61" ht="30.75" customHeight="1" x14ac:dyDescent="0.25">
      <c r="A203" s="384"/>
      <c r="B203" s="8" t="s">
        <v>20</v>
      </c>
      <c r="C203" s="314"/>
      <c r="D203" s="8" t="s">
        <v>20</v>
      </c>
      <c r="E203" s="460"/>
      <c r="F203" s="295"/>
      <c r="G203" s="420"/>
      <c r="H203" s="295"/>
      <c r="I203" s="295"/>
      <c r="J203" s="429"/>
      <c r="K203" s="8" t="s">
        <v>20</v>
      </c>
      <c r="L203" s="396"/>
      <c r="M203" s="8" t="s">
        <v>20</v>
      </c>
      <c r="N203" s="430"/>
      <c r="O203" s="393"/>
      <c r="P203" s="393"/>
      <c r="Q203" s="393"/>
      <c r="R203" s="295"/>
      <c r="S203" s="205">
        <v>0</v>
      </c>
      <c r="T203" s="204">
        <v>0</v>
      </c>
      <c r="U203" s="213"/>
      <c r="V203" s="221">
        <v>0</v>
      </c>
      <c r="W203" s="221">
        <v>0</v>
      </c>
      <c r="X203" s="213"/>
      <c r="Y203" s="221">
        <v>0</v>
      </c>
      <c r="Z203" s="221">
        <v>0</v>
      </c>
      <c r="AA203" s="213"/>
      <c r="AB203" s="221">
        <v>0</v>
      </c>
      <c r="AC203" s="221">
        <v>0</v>
      </c>
      <c r="AD203" s="221">
        <v>0</v>
      </c>
      <c r="AE203" s="221">
        <v>0</v>
      </c>
      <c r="AF203" s="213"/>
      <c r="AG203" s="221">
        <v>0</v>
      </c>
      <c r="AH203" s="221">
        <v>0</v>
      </c>
      <c r="AI203" s="221">
        <v>0</v>
      </c>
      <c r="AJ203" s="221">
        <v>0</v>
      </c>
      <c r="AK203" s="221">
        <v>0</v>
      </c>
      <c r="AL203" s="221">
        <v>0</v>
      </c>
      <c r="AM203" s="221">
        <v>0</v>
      </c>
      <c r="AN203" s="221">
        <v>0</v>
      </c>
      <c r="AO203" s="221">
        <v>0</v>
      </c>
      <c r="AP203" s="213"/>
      <c r="AQ203" s="221">
        <v>1</v>
      </c>
      <c r="AR203" s="221">
        <v>1</v>
      </c>
      <c r="AS203" s="221">
        <v>1</v>
      </c>
      <c r="AT203" s="221">
        <v>1</v>
      </c>
      <c r="AU203" s="221">
        <v>1</v>
      </c>
      <c r="AV203" s="213"/>
      <c r="AW203" s="221">
        <v>0</v>
      </c>
      <c r="AX203" s="221">
        <v>1</v>
      </c>
      <c r="AY203" s="213"/>
      <c r="AZ203" s="221">
        <v>1</v>
      </c>
      <c r="BA203" s="221">
        <v>0</v>
      </c>
      <c r="BB203" s="221">
        <v>0</v>
      </c>
      <c r="BC203" s="221">
        <v>0</v>
      </c>
      <c r="BD203" s="213"/>
      <c r="BE203" s="221">
        <v>1</v>
      </c>
      <c r="BF203" s="221">
        <v>0</v>
      </c>
      <c r="BG203" s="221">
        <v>0</v>
      </c>
      <c r="BH203" s="221">
        <v>0</v>
      </c>
      <c r="BI203" s="221">
        <v>0</v>
      </c>
    </row>
    <row r="204" spans="1:61" ht="24" x14ac:dyDescent="0.25">
      <c r="A204" s="384"/>
      <c r="B204" s="8" t="s">
        <v>21</v>
      </c>
      <c r="C204" s="314"/>
      <c r="D204" s="8" t="s">
        <v>21</v>
      </c>
      <c r="E204" s="460"/>
      <c r="F204" s="295"/>
      <c r="G204" s="420"/>
      <c r="H204" s="295"/>
      <c r="I204" s="295"/>
      <c r="J204" s="429"/>
      <c r="K204" s="8" t="s">
        <v>21</v>
      </c>
      <c r="L204" s="396"/>
      <c r="M204" s="8" t="s">
        <v>21</v>
      </c>
      <c r="N204" s="430"/>
      <c r="O204" s="393"/>
      <c r="P204" s="393"/>
      <c r="Q204" s="393"/>
      <c r="R204" s="295"/>
      <c r="S204" s="205">
        <v>0</v>
      </c>
      <c r="T204" s="204">
        <v>0</v>
      </c>
      <c r="U204" s="213"/>
      <c r="V204" s="221">
        <v>0</v>
      </c>
      <c r="W204" s="221">
        <v>0</v>
      </c>
      <c r="X204" s="213"/>
      <c r="Y204" s="221">
        <v>0</v>
      </c>
      <c r="Z204" s="221">
        <v>0</v>
      </c>
      <c r="AA204" s="213"/>
      <c r="AB204" s="221">
        <v>0</v>
      </c>
      <c r="AC204" s="221">
        <v>0</v>
      </c>
      <c r="AD204" s="221">
        <v>0</v>
      </c>
      <c r="AE204" s="221">
        <v>0</v>
      </c>
      <c r="AF204" s="213"/>
      <c r="AG204" s="221">
        <v>0</v>
      </c>
      <c r="AH204" s="221">
        <v>0</v>
      </c>
      <c r="AI204" s="221">
        <v>0</v>
      </c>
      <c r="AJ204" s="221">
        <v>0</v>
      </c>
      <c r="AK204" s="221">
        <v>0</v>
      </c>
      <c r="AL204" s="221">
        <v>0</v>
      </c>
      <c r="AM204" s="221">
        <v>0</v>
      </c>
      <c r="AN204" s="221">
        <v>0</v>
      </c>
      <c r="AO204" s="221">
        <v>0</v>
      </c>
      <c r="AP204" s="213"/>
      <c r="AQ204" s="221">
        <v>1</v>
      </c>
      <c r="AR204" s="221">
        <v>1</v>
      </c>
      <c r="AS204" s="221">
        <v>1</v>
      </c>
      <c r="AT204" s="221">
        <v>1</v>
      </c>
      <c r="AU204" s="221">
        <v>1</v>
      </c>
      <c r="AV204" s="213"/>
      <c r="AW204" s="221">
        <v>0</v>
      </c>
      <c r="AX204" s="221">
        <v>0</v>
      </c>
      <c r="AY204" s="213"/>
      <c r="AZ204" s="221">
        <v>0</v>
      </c>
      <c r="BA204" s="221">
        <v>0</v>
      </c>
      <c r="BB204" s="221">
        <v>0</v>
      </c>
      <c r="BC204" s="221">
        <v>0</v>
      </c>
      <c r="BD204" s="213"/>
      <c r="BE204" s="221">
        <v>1</v>
      </c>
      <c r="BF204" s="221">
        <v>0</v>
      </c>
      <c r="BG204" s="221">
        <v>0</v>
      </c>
      <c r="BH204" s="221">
        <v>0</v>
      </c>
      <c r="BI204" s="221">
        <v>0</v>
      </c>
    </row>
    <row r="205" spans="1:61" ht="33" customHeight="1" x14ac:dyDescent="0.25">
      <c r="A205" s="384"/>
      <c r="B205" s="8" t="s">
        <v>22</v>
      </c>
      <c r="C205" s="314"/>
      <c r="D205" s="8" t="s">
        <v>22</v>
      </c>
      <c r="E205" s="438"/>
      <c r="F205" s="294"/>
      <c r="G205" s="421"/>
      <c r="H205" s="294"/>
      <c r="I205" s="294"/>
      <c r="J205" s="429"/>
      <c r="K205" s="8" t="s">
        <v>1134</v>
      </c>
      <c r="L205" s="396"/>
      <c r="M205" s="8" t="s">
        <v>1134</v>
      </c>
      <c r="N205" s="430"/>
      <c r="O205" s="393"/>
      <c r="P205" s="393"/>
      <c r="Q205" s="393"/>
      <c r="R205" s="294"/>
      <c r="S205" s="205">
        <v>0</v>
      </c>
      <c r="T205" s="204">
        <v>0</v>
      </c>
      <c r="U205" s="213"/>
      <c r="V205" s="221">
        <v>0</v>
      </c>
      <c r="W205" s="221">
        <v>0</v>
      </c>
      <c r="X205" s="213"/>
      <c r="Y205" s="221">
        <v>0</v>
      </c>
      <c r="Z205" s="221">
        <v>0</v>
      </c>
      <c r="AA205" s="213"/>
      <c r="AB205" s="221">
        <v>0</v>
      </c>
      <c r="AC205" s="221">
        <v>0</v>
      </c>
      <c r="AD205" s="221">
        <v>0</v>
      </c>
      <c r="AE205" s="221">
        <v>0</v>
      </c>
      <c r="AF205" s="213"/>
      <c r="AG205" s="221">
        <v>0</v>
      </c>
      <c r="AH205" s="221">
        <v>0</v>
      </c>
      <c r="AI205" s="221">
        <v>0</v>
      </c>
      <c r="AJ205" s="221">
        <v>0</v>
      </c>
      <c r="AK205" s="221">
        <v>0</v>
      </c>
      <c r="AL205" s="221">
        <v>0</v>
      </c>
      <c r="AM205" s="221">
        <v>0</v>
      </c>
      <c r="AN205" s="221">
        <v>0</v>
      </c>
      <c r="AO205" s="221">
        <v>0</v>
      </c>
      <c r="AP205" s="213"/>
      <c r="AQ205" s="221">
        <v>0</v>
      </c>
      <c r="AR205" s="221">
        <v>0</v>
      </c>
      <c r="AS205" s="221">
        <v>0</v>
      </c>
      <c r="AT205" s="221">
        <v>0</v>
      </c>
      <c r="AU205" s="221">
        <v>0</v>
      </c>
      <c r="AV205" s="213"/>
      <c r="AW205" s="221">
        <v>0</v>
      </c>
      <c r="AX205" s="221">
        <v>1</v>
      </c>
      <c r="AY205" s="213"/>
      <c r="AZ205" s="221">
        <v>1</v>
      </c>
      <c r="BA205" s="221">
        <v>0</v>
      </c>
      <c r="BB205" s="221">
        <v>0</v>
      </c>
      <c r="BC205" s="221">
        <v>0</v>
      </c>
      <c r="BD205" s="213"/>
      <c r="BE205" s="221">
        <v>0</v>
      </c>
      <c r="BF205" s="221">
        <v>1</v>
      </c>
      <c r="BG205" s="221">
        <v>0</v>
      </c>
      <c r="BH205" s="221">
        <v>0</v>
      </c>
      <c r="BI205" s="221">
        <v>0</v>
      </c>
    </row>
    <row r="206" spans="1:61" s="23" customFormat="1" x14ac:dyDescent="0.25">
      <c r="A206" s="384"/>
      <c r="B206" s="39"/>
      <c r="C206" s="314"/>
      <c r="D206" s="335" t="s">
        <v>53</v>
      </c>
      <c r="E206" s="336"/>
      <c r="F206" s="336"/>
      <c r="G206" s="307"/>
      <c r="H206" s="40"/>
      <c r="I206" s="40"/>
      <c r="J206" s="429"/>
      <c r="K206" s="39"/>
      <c r="L206" s="396"/>
      <c r="M206" s="394" t="s">
        <v>53</v>
      </c>
      <c r="N206" s="394"/>
      <c r="O206" s="394"/>
      <c r="P206" s="394"/>
      <c r="Q206" s="4"/>
      <c r="R206" s="126"/>
      <c r="S206" s="69">
        <f>SUM(S201:S205)</f>
        <v>2</v>
      </c>
      <c r="T206" s="126">
        <f>SUM(T201:T205)</f>
        <v>2</v>
      </c>
      <c r="U206" s="3">
        <f t="shared" ref="U206:U207" si="2">AVERAGE(S206:T206)</f>
        <v>2</v>
      </c>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row>
    <row r="207" spans="1:61" s="23" customFormat="1" ht="22.5" customHeight="1" x14ac:dyDescent="0.2">
      <c r="A207" s="385"/>
      <c r="B207" s="39" t="s">
        <v>59</v>
      </c>
      <c r="C207" s="315"/>
      <c r="D207" s="448" t="s">
        <v>1321</v>
      </c>
      <c r="E207" s="449"/>
      <c r="F207" s="450"/>
      <c r="G207" s="68"/>
      <c r="H207" s="68"/>
      <c r="I207" s="113"/>
      <c r="J207" s="429"/>
      <c r="K207" s="39" t="s">
        <v>1215</v>
      </c>
      <c r="L207" s="396"/>
      <c r="M207" s="431" t="s">
        <v>1321</v>
      </c>
      <c r="N207" s="431"/>
      <c r="O207" s="431"/>
      <c r="P207" s="4"/>
      <c r="Q207" s="4"/>
      <c r="R207" s="126"/>
      <c r="S207" s="177">
        <f>S206*20</f>
        <v>40</v>
      </c>
      <c r="T207" s="177">
        <f>T206*20</f>
        <v>40</v>
      </c>
      <c r="U207" s="3">
        <f t="shared" si="2"/>
        <v>40</v>
      </c>
      <c r="V207" s="3"/>
      <c r="W207" s="3"/>
      <c r="X207" s="3" t="e">
        <f>AVERAGE(V207:W207)</f>
        <v>#DIV/0!</v>
      </c>
      <c r="Y207" s="3"/>
      <c r="Z207" s="3"/>
      <c r="AA207" s="3" t="e">
        <f>AVERAGE(Y207:Z207)</f>
        <v>#DIV/0!</v>
      </c>
      <c r="AB207" s="3"/>
      <c r="AC207" s="3"/>
      <c r="AD207" s="3"/>
      <c r="AE207" s="3"/>
      <c r="AF207" s="3" t="e">
        <f>AVERAGE(AB207:AE207)</f>
        <v>#DIV/0!</v>
      </c>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row>
    <row r="208" spans="1:61" ht="72" customHeight="1" x14ac:dyDescent="0.25">
      <c r="A208" s="383" t="s">
        <v>39</v>
      </c>
      <c r="B208" s="167" t="s">
        <v>1076</v>
      </c>
      <c r="C208" s="396">
        <v>0.4</v>
      </c>
      <c r="D208" s="167" t="s">
        <v>1078</v>
      </c>
      <c r="E208" s="100" t="s">
        <v>1242</v>
      </c>
      <c r="F208" s="393" t="s">
        <v>10</v>
      </c>
      <c r="G208" s="422" t="s">
        <v>5</v>
      </c>
      <c r="H208" s="293" t="s">
        <v>361</v>
      </c>
      <c r="I208" s="293"/>
      <c r="J208" s="429" t="s">
        <v>39</v>
      </c>
      <c r="K208" s="167" t="s">
        <v>1135</v>
      </c>
      <c r="L208" s="396">
        <v>0.4</v>
      </c>
      <c r="M208" s="167" t="s">
        <v>1135</v>
      </c>
      <c r="N208" s="430" t="s">
        <v>1208</v>
      </c>
      <c r="O208" s="393" t="s">
        <v>10</v>
      </c>
      <c r="P208" s="393" t="s">
        <v>5</v>
      </c>
      <c r="Q208" s="293" t="s">
        <v>361</v>
      </c>
      <c r="R208" s="132"/>
      <c r="S208" s="89"/>
      <c r="T208" s="33"/>
      <c r="U208" s="38"/>
      <c r="V208" s="66"/>
      <c r="W208" s="66"/>
      <c r="X208" s="38"/>
      <c r="Y208" s="66"/>
      <c r="Z208" s="66"/>
      <c r="AA208" s="38"/>
      <c r="AB208" s="66"/>
      <c r="AC208" s="66"/>
      <c r="AD208" s="66"/>
      <c r="AE208" s="66"/>
      <c r="AF208" s="38"/>
      <c r="AG208" s="66"/>
      <c r="AH208" s="66"/>
      <c r="AI208" s="66"/>
      <c r="AJ208" s="66"/>
      <c r="AK208" s="66"/>
      <c r="AL208" s="66"/>
      <c r="AM208" s="66"/>
      <c r="AN208" s="66"/>
      <c r="AO208" s="66"/>
      <c r="AP208" s="38"/>
      <c r="AQ208" s="66"/>
      <c r="AR208" s="66"/>
      <c r="AS208" s="66"/>
      <c r="AT208" s="66"/>
      <c r="AU208" s="66"/>
      <c r="AV208" s="38"/>
      <c r="AW208" s="66"/>
      <c r="AX208" s="66"/>
      <c r="AY208" s="38"/>
      <c r="AZ208" s="66"/>
      <c r="BA208" s="66"/>
      <c r="BB208" s="66"/>
      <c r="BC208" s="66"/>
      <c r="BD208" s="38"/>
      <c r="BE208" s="66"/>
      <c r="BF208" s="66"/>
      <c r="BG208" s="66"/>
      <c r="BH208" s="66"/>
      <c r="BI208" s="66"/>
    </row>
    <row r="209" spans="1:61" ht="40.5" customHeight="1" x14ac:dyDescent="0.25">
      <c r="A209" s="384"/>
      <c r="B209" s="167" t="s">
        <v>26</v>
      </c>
      <c r="C209" s="396"/>
      <c r="D209" s="167" t="s">
        <v>26</v>
      </c>
      <c r="E209" s="100"/>
      <c r="F209" s="393"/>
      <c r="G209" s="422"/>
      <c r="H209" s="295"/>
      <c r="I209" s="295"/>
      <c r="J209" s="429"/>
      <c r="K209" s="167" t="s">
        <v>26</v>
      </c>
      <c r="L209" s="396"/>
      <c r="M209" s="167" t="s">
        <v>26</v>
      </c>
      <c r="N209" s="430"/>
      <c r="O209" s="393"/>
      <c r="P209" s="393"/>
      <c r="Q209" s="295"/>
      <c r="R209" s="129"/>
      <c r="S209" s="205">
        <v>0</v>
      </c>
      <c r="T209" s="204">
        <v>0</v>
      </c>
      <c r="U209" s="213"/>
      <c r="V209" s="221">
        <v>1</v>
      </c>
      <c r="W209" s="221">
        <v>1</v>
      </c>
      <c r="X209" s="213"/>
      <c r="Y209" s="221">
        <v>0</v>
      </c>
      <c r="Z209" s="221">
        <v>0</v>
      </c>
      <c r="AA209" s="213"/>
      <c r="AB209" s="221">
        <v>0</v>
      </c>
      <c r="AC209" s="221">
        <v>0</v>
      </c>
      <c r="AD209" s="221">
        <v>0</v>
      </c>
      <c r="AE209" s="221">
        <v>0</v>
      </c>
      <c r="AF209" s="213"/>
      <c r="AG209" s="221">
        <v>1</v>
      </c>
      <c r="AH209" s="221">
        <v>1</v>
      </c>
      <c r="AI209" s="221">
        <v>1</v>
      </c>
      <c r="AJ209" s="221">
        <v>1</v>
      </c>
      <c r="AK209" s="221">
        <v>1</v>
      </c>
      <c r="AL209" s="221">
        <v>1</v>
      </c>
      <c r="AM209" s="221">
        <v>1</v>
      </c>
      <c r="AN209" s="221">
        <v>1</v>
      </c>
      <c r="AO209" s="221">
        <v>1</v>
      </c>
      <c r="AP209" s="213"/>
      <c r="AQ209" s="221">
        <v>1</v>
      </c>
      <c r="AR209" s="221">
        <v>1</v>
      </c>
      <c r="AS209" s="221">
        <v>1</v>
      </c>
      <c r="AT209" s="221">
        <v>1</v>
      </c>
      <c r="AU209" s="221">
        <v>1</v>
      </c>
      <c r="AV209" s="213"/>
      <c r="AW209" s="221">
        <v>0</v>
      </c>
      <c r="AX209" s="221">
        <v>1</v>
      </c>
      <c r="AY209" s="213"/>
      <c r="AZ209" s="221">
        <v>1</v>
      </c>
      <c r="BA209" s="221">
        <v>1</v>
      </c>
      <c r="BB209" s="221">
        <v>1</v>
      </c>
      <c r="BC209" s="221">
        <v>1</v>
      </c>
      <c r="BD209" s="213"/>
      <c r="BE209" s="221">
        <v>0</v>
      </c>
      <c r="BF209" s="221">
        <v>0</v>
      </c>
      <c r="BG209" s="221">
        <v>0</v>
      </c>
      <c r="BH209" s="221">
        <v>0</v>
      </c>
      <c r="BI209" s="221">
        <v>0</v>
      </c>
    </row>
    <row r="210" spans="1:61" ht="57" customHeight="1" x14ac:dyDescent="0.25">
      <c r="A210" s="384"/>
      <c r="B210" s="167" t="s">
        <v>27</v>
      </c>
      <c r="C210" s="396"/>
      <c r="D210" s="167" t="s">
        <v>27</v>
      </c>
      <c r="E210" s="100"/>
      <c r="F210" s="393"/>
      <c r="G210" s="422"/>
      <c r="H210" s="295"/>
      <c r="I210" s="295"/>
      <c r="J210" s="429"/>
      <c r="K210" s="167" t="s">
        <v>27</v>
      </c>
      <c r="L210" s="396"/>
      <c r="M210" s="167" t="s">
        <v>27</v>
      </c>
      <c r="N210" s="430"/>
      <c r="O210" s="393"/>
      <c r="P210" s="393"/>
      <c r="Q210" s="295"/>
      <c r="R210" s="129"/>
      <c r="S210" s="205">
        <v>0</v>
      </c>
      <c r="T210" s="204">
        <v>0</v>
      </c>
      <c r="U210" s="213"/>
      <c r="V210" s="221">
        <v>0</v>
      </c>
      <c r="W210" s="221">
        <v>0</v>
      </c>
      <c r="X210" s="213"/>
      <c r="Y210" s="221">
        <v>0</v>
      </c>
      <c r="Z210" s="221">
        <v>0</v>
      </c>
      <c r="AA210" s="213"/>
      <c r="AB210" s="221">
        <v>0</v>
      </c>
      <c r="AC210" s="221">
        <v>0</v>
      </c>
      <c r="AD210" s="221">
        <v>0</v>
      </c>
      <c r="AE210" s="221">
        <v>0</v>
      </c>
      <c r="AF210" s="213"/>
      <c r="AG210" s="221">
        <v>0</v>
      </c>
      <c r="AH210" s="221">
        <v>0</v>
      </c>
      <c r="AI210" s="221">
        <v>0</v>
      </c>
      <c r="AJ210" s="221">
        <v>0</v>
      </c>
      <c r="AK210" s="221">
        <v>0</v>
      </c>
      <c r="AL210" s="221">
        <v>0</v>
      </c>
      <c r="AM210" s="221">
        <v>0</v>
      </c>
      <c r="AN210" s="221">
        <v>0</v>
      </c>
      <c r="AO210" s="221">
        <v>0</v>
      </c>
      <c r="AP210" s="213"/>
      <c r="AQ210" s="221">
        <v>0</v>
      </c>
      <c r="AR210" s="221">
        <v>0</v>
      </c>
      <c r="AS210" s="221">
        <v>0</v>
      </c>
      <c r="AT210" s="221">
        <v>0</v>
      </c>
      <c r="AU210" s="221">
        <v>0</v>
      </c>
      <c r="AV210" s="213"/>
      <c r="AW210" s="221">
        <v>0</v>
      </c>
      <c r="AX210" s="221">
        <v>0</v>
      </c>
      <c r="AY210" s="213"/>
      <c r="AZ210" s="221">
        <v>0</v>
      </c>
      <c r="BA210" s="221">
        <v>0</v>
      </c>
      <c r="BB210" s="221">
        <v>0</v>
      </c>
      <c r="BC210" s="221">
        <v>0</v>
      </c>
      <c r="BD210" s="213"/>
      <c r="BE210" s="221">
        <v>0</v>
      </c>
      <c r="BF210" s="221">
        <v>0</v>
      </c>
      <c r="BG210" s="221">
        <v>0</v>
      </c>
      <c r="BH210" s="221">
        <v>0</v>
      </c>
      <c r="BI210" s="221">
        <v>0</v>
      </c>
    </row>
    <row r="211" spans="1:61" ht="26.25" customHeight="1" x14ac:dyDescent="0.25">
      <c r="A211" s="384"/>
      <c r="B211" s="173" t="s">
        <v>1077</v>
      </c>
      <c r="C211" s="396"/>
      <c r="D211" s="173" t="s">
        <v>1077</v>
      </c>
      <c r="E211" s="100"/>
      <c r="F211" s="393"/>
      <c r="G211" s="422"/>
      <c r="H211" s="295"/>
      <c r="I211" s="295"/>
      <c r="J211" s="429"/>
      <c r="K211" s="173" t="s">
        <v>1077</v>
      </c>
      <c r="L211" s="396"/>
      <c r="M211" s="167" t="s">
        <v>1077</v>
      </c>
      <c r="N211" s="430"/>
      <c r="O211" s="393"/>
      <c r="P211" s="393"/>
      <c r="Q211" s="295"/>
      <c r="R211" s="129"/>
      <c r="S211" s="205">
        <v>1</v>
      </c>
      <c r="T211" s="204">
        <v>1</v>
      </c>
      <c r="U211" s="213"/>
      <c r="V211" s="221">
        <v>1</v>
      </c>
      <c r="W211" s="221">
        <v>1</v>
      </c>
      <c r="X211" s="213"/>
      <c r="Y211" s="221">
        <v>0</v>
      </c>
      <c r="Z211" s="221">
        <v>0</v>
      </c>
      <c r="AA211" s="213"/>
      <c r="AB211" s="221">
        <v>0</v>
      </c>
      <c r="AC211" s="221">
        <v>0</v>
      </c>
      <c r="AD211" s="221">
        <v>0</v>
      </c>
      <c r="AE211" s="221">
        <v>0</v>
      </c>
      <c r="AF211" s="213"/>
      <c r="AG211" s="221">
        <v>0</v>
      </c>
      <c r="AH211" s="221">
        <v>0</v>
      </c>
      <c r="AI211" s="221">
        <v>0</v>
      </c>
      <c r="AJ211" s="221">
        <v>0</v>
      </c>
      <c r="AK211" s="221">
        <v>0</v>
      </c>
      <c r="AL211" s="221">
        <v>0</v>
      </c>
      <c r="AM211" s="221">
        <v>0</v>
      </c>
      <c r="AN211" s="221">
        <v>0</v>
      </c>
      <c r="AO211" s="221">
        <v>0</v>
      </c>
      <c r="AP211" s="213"/>
      <c r="AQ211" s="221">
        <v>1</v>
      </c>
      <c r="AR211" s="221">
        <v>1</v>
      </c>
      <c r="AS211" s="221">
        <v>1</v>
      </c>
      <c r="AT211" s="221">
        <v>1</v>
      </c>
      <c r="AU211" s="221">
        <v>1</v>
      </c>
      <c r="AV211" s="213"/>
      <c r="AW211" s="221">
        <v>1</v>
      </c>
      <c r="AX211" s="221">
        <v>1</v>
      </c>
      <c r="AY211" s="213"/>
      <c r="AZ211" s="221">
        <v>1</v>
      </c>
      <c r="BA211" s="221">
        <v>1</v>
      </c>
      <c r="BB211" s="221">
        <v>1</v>
      </c>
      <c r="BC211" s="221">
        <v>1</v>
      </c>
      <c r="BD211" s="213"/>
      <c r="BE211" s="221">
        <v>1</v>
      </c>
      <c r="BF211" s="221">
        <v>1</v>
      </c>
      <c r="BG211" s="221">
        <v>0</v>
      </c>
      <c r="BH211" s="221">
        <v>0</v>
      </c>
      <c r="BI211" s="221">
        <v>0</v>
      </c>
    </row>
    <row r="212" spans="1:61" ht="28.5" customHeight="1" x14ac:dyDescent="0.2">
      <c r="A212" s="384"/>
      <c r="B212" s="185" t="s">
        <v>1323</v>
      </c>
      <c r="C212" s="396"/>
      <c r="D212" s="185" t="s">
        <v>1323</v>
      </c>
      <c r="E212" s="184"/>
      <c r="F212" s="393"/>
      <c r="G212" s="422"/>
      <c r="H212" s="295"/>
      <c r="I212" s="295"/>
      <c r="J212" s="429"/>
      <c r="K212" s="173" t="s">
        <v>1322</v>
      </c>
      <c r="L212" s="396"/>
      <c r="M212" s="173" t="s">
        <v>1322</v>
      </c>
      <c r="N212" s="430"/>
      <c r="O212" s="393"/>
      <c r="P212" s="393"/>
      <c r="Q212" s="295"/>
      <c r="R212" s="164"/>
      <c r="S212" s="205">
        <v>0</v>
      </c>
      <c r="T212" s="204">
        <v>0</v>
      </c>
      <c r="U212" s="213"/>
      <c r="V212" s="221">
        <v>1</v>
      </c>
      <c r="W212" s="221">
        <v>1</v>
      </c>
      <c r="X212" s="213"/>
      <c r="Y212" s="221">
        <v>1</v>
      </c>
      <c r="Z212" s="221">
        <v>1</v>
      </c>
      <c r="AA212" s="213"/>
      <c r="AB212" s="221">
        <v>0</v>
      </c>
      <c r="AC212" s="221">
        <v>0</v>
      </c>
      <c r="AD212" s="221">
        <v>0</v>
      </c>
      <c r="AE212" s="221">
        <v>0</v>
      </c>
      <c r="AF212" s="213"/>
      <c r="AG212" s="221">
        <v>0</v>
      </c>
      <c r="AH212" s="221">
        <v>0</v>
      </c>
      <c r="AI212" s="221">
        <v>0</v>
      </c>
      <c r="AJ212" s="221">
        <v>0</v>
      </c>
      <c r="AK212" s="221">
        <v>0</v>
      </c>
      <c r="AL212" s="221">
        <v>0</v>
      </c>
      <c r="AM212" s="221">
        <v>0</v>
      </c>
      <c r="AN212" s="221">
        <v>0</v>
      </c>
      <c r="AO212" s="221">
        <v>0</v>
      </c>
      <c r="AP212" s="213"/>
      <c r="AQ212" s="221">
        <v>0</v>
      </c>
      <c r="AR212" s="221">
        <v>0</v>
      </c>
      <c r="AS212" s="221">
        <v>0</v>
      </c>
      <c r="AT212" s="221">
        <v>0</v>
      </c>
      <c r="AU212" s="221">
        <v>0</v>
      </c>
      <c r="AV212" s="213"/>
      <c r="AW212" s="221">
        <v>0</v>
      </c>
      <c r="AX212" s="221">
        <v>0</v>
      </c>
      <c r="AY212" s="213"/>
      <c r="AZ212" s="221">
        <v>1</v>
      </c>
      <c r="BA212" s="221">
        <v>1</v>
      </c>
      <c r="BB212" s="221">
        <v>1</v>
      </c>
      <c r="BC212" s="221">
        <v>1</v>
      </c>
      <c r="BD212" s="213"/>
      <c r="BE212" s="221">
        <v>1</v>
      </c>
      <c r="BF212" s="221">
        <v>0</v>
      </c>
      <c r="BG212" s="221">
        <v>0</v>
      </c>
      <c r="BH212" s="221">
        <v>0</v>
      </c>
      <c r="BI212" s="221">
        <v>0</v>
      </c>
    </row>
    <row r="213" spans="1:61" ht="38.25" customHeight="1" x14ac:dyDescent="0.25">
      <c r="A213" s="384"/>
      <c r="B213" s="178" t="s">
        <v>1324</v>
      </c>
      <c r="C213" s="396"/>
      <c r="D213" s="178" t="s">
        <v>1324</v>
      </c>
      <c r="E213" s="171"/>
      <c r="F213" s="393"/>
      <c r="G213" s="422"/>
      <c r="H213" s="295"/>
      <c r="I213" s="295"/>
      <c r="J213" s="429"/>
      <c r="K213" s="183" t="s">
        <v>1324</v>
      </c>
      <c r="L213" s="396"/>
      <c r="M213" s="183" t="s">
        <v>1324</v>
      </c>
      <c r="N213" s="430"/>
      <c r="O213" s="393"/>
      <c r="P213" s="393"/>
      <c r="Q213" s="295"/>
      <c r="R213" s="164"/>
      <c r="S213" s="205">
        <v>1</v>
      </c>
      <c r="T213" s="204">
        <v>1</v>
      </c>
      <c r="U213" s="213"/>
      <c r="V213" s="221">
        <v>1</v>
      </c>
      <c r="W213" s="221">
        <v>1</v>
      </c>
      <c r="X213" s="213"/>
      <c r="Y213" s="221">
        <v>1</v>
      </c>
      <c r="Z213" s="221">
        <v>1</v>
      </c>
      <c r="AA213" s="213"/>
      <c r="AB213" s="221">
        <v>1</v>
      </c>
      <c r="AC213" s="221">
        <v>1</v>
      </c>
      <c r="AD213" s="221">
        <v>1</v>
      </c>
      <c r="AE213" s="221">
        <v>1</v>
      </c>
      <c r="AF213" s="213"/>
      <c r="AG213" s="221">
        <v>1</v>
      </c>
      <c r="AH213" s="221">
        <v>1</v>
      </c>
      <c r="AI213" s="221">
        <v>1</v>
      </c>
      <c r="AJ213" s="221">
        <v>1</v>
      </c>
      <c r="AK213" s="221">
        <v>1</v>
      </c>
      <c r="AL213" s="221">
        <v>1</v>
      </c>
      <c r="AM213" s="221">
        <v>1</v>
      </c>
      <c r="AN213" s="221">
        <v>1</v>
      </c>
      <c r="AO213" s="221">
        <v>1</v>
      </c>
      <c r="AP213" s="213"/>
      <c r="AQ213" s="221">
        <v>1</v>
      </c>
      <c r="AR213" s="221">
        <v>1</v>
      </c>
      <c r="AS213" s="221">
        <v>1</v>
      </c>
      <c r="AT213" s="221">
        <v>1</v>
      </c>
      <c r="AU213" s="221">
        <v>1</v>
      </c>
      <c r="AV213" s="213"/>
      <c r="AW213" s="221">
        <v>1</v>
      </c>
      <c r="AX213" s="221">
        <v>1</v>
      </c>
      <c r="AY213" s="213"/>
      <c r="AZ213" s="221">
        <v>1</v>
      </c>
      <c r="BA213" s="221">
        <v>1</v>
      </c>
      <c r="BB213" s="221">
        <v>1</v>
      </c>
      <c r="BC213" s="221">
        <v>1</v>
      </c>
      <c r="BD213" s="213"/>
      <c r="BE213" s="221">
        <v>1</v>
      </c>
      <c r="BF213" s="221">
        <v>1</v>
      </c>
      <c r="BG213" s="221">
        <v>1</v>
      </c>
      <c r="BH213" s="221">
        <v>1</v>
      </c>
      <c r="BI213" s="221">
        <v>1</v>
      </c>
    </row>
    <row r="214" spans="1:61" ht="33.75" customHeight="1" x14ac:dyDescent="0.25">
      <c r="A214" s="384"/>
      <c r="B214" s="173"/>
      <c r="C214" s="396"/>
      <c r="D214" s="423"/>
      <c r="E214" s="423"/>
      <c r="F214" s="423"/>
      <c r="G214" s="423"/>
      <c r="H214" s="295"/>
      <c r="I214" s="295"/>
      <c r="J214" s="429"/>
      <c r="K214" s="173" t="s">
        <v>1136</v>
      </c>
      <c r="L214" s="396"/>
      <c r="M214" s="173" t="s">
        <v>1136</v>
      </c>
      <c r="N214" s="430"/>
      <c r="O214" s="393"/>
      <c r="P214" s="393"/>
      <c r="Q214" s="295"/>
      <c r="R214" s="164"/>
      <c r="S214" s="226"/>
      <c r="T214" s="227" t="s">
        <v>1327</v>
      </c>
      <c r="U214" s="228"/>
      <c r="V214" s="229"/>
      <c r="W214" s="229"/>
      <c r="X214" s="228"/>
      <c r="Y214" s="229"/>
      <c r="Z214" s="229"/>
      <c r="AA214" s="228"/>
      <c r="AB214" s="229"/>
      <c r="AC214" s="229"/>
      <c r="AD214" s="229"/>
      <c r="AE214" s="229"/>
      <c r="AF214" s="228"/>
      <c r="AG214" s="229"/>
      <c r="AH214" s="229"/>
      <c r="AI214" s="229"/>
      <c r="AJ214" s="229"/>
      <c r="AK214" s="229"/>
      <c r="AL214" s="229"/>
      <c r="AM214" s="229"/>
      <c r="AN214" s="229"/>
      <c r="AO214" s="229"/>
      <c r="AP214" s="228"/>
      <c r="AQ214" s="229"/>
      <c r="AR214" s="229"/>
      <c r="AS214" s="229"/>
      <c r="AT214" s="229"/>
      <c r="AU214" s="229"/>
      <c r="AV214" s="228"/>
      <c r="AW214" s="229"/>
      <c r="AX214" s="229"/>
      <c r="AY214" s="228"/>
      <c r="AZ214" s="229"/>
      <c r="BA214" s="229"/>
      <c r="BB214" s="229"/>
      <c r="BC214" s="229"/>
      <c r="BD214" s="228"/>
      <c r="BE214" s="229"/>
      <c r="BF214" s="229"/>
      <c r="BG214" s="229"/>
      <c r="BH214" s="229"/>
      <c r="BI214" s="229"/>
    </row>
    <row r="215" spans="1:61" s="23" customFormat="1" ht="12" customHeight="1" x14ac:dyDescent="0.25">
      <c r="A215" s="384"/>
      <c r="B215" s="173"/>
      <c r="C215" s="396"/>
      <c r="D215" s="394" t="s">
        <v>53</v>
      </c>
      <c r="E215" s="394"/>
      <c r="F215" s="394"/>
      <c r="G215" s="394"/>
      <c r="H215" s="295"/>
      <c r="I215" s="295"/>
      <c r="J215" s="429"/>
      <c r="K215" s="173"/>
      <c r="L215" s="396"/>
      <c r="M215" s="394" t="s">
        <v>53</v>
      </c>
      <c r="N215" s="394"/>
      <c r="O215" s="394"/>
      <c r="P215" s="394"/>
      <c r="Q215" s="295"/>
      <c r="R215" s="164"/>
      <c r="S215" s="162">
        <f>SUM(S209:S214)</f>
        <v>2</v>
      </c>
      <c r="T215" s="172">
        <f>SUM(T209:T214)</f>
        <v>2</v>
      </c>
      <c r="U215" s="3">
        <f t="shared" ref="U215:U216" si="3">AVERAGE(S215:T215)</f>
        <v>2</v>
      </c>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row>
    <row r="216" spans="1:61" s="25" customFormat="1" ht="48" customHeight="1" x14ac:dyDescent="0.25">
      <c r="A216" s="385"/>
      <c r="B216" s="163" t="s">
        <v>48</v>
      </c>
      <c r="C216" s="396"/>
      <c r="D216" s="394" t="s">
        <v>1325</v>
      </c>
      <c r="E216" s="394"/>
      <c r="F216" s="394"/>
      <c r="G216" s="394"/>
      <c r="H216" s="294"/>
      <c r="I216" s="294"/>
      <c r="J216" s="429"/>
      <c r="K216" s="163" t="s">
        <v>48</v>
      </c>
      <c r="L216" s="396"/>
      <c r="M216" s="394" t="s">
        <v>1326</v>
      </c>
      <c r="N216" s="394"/>
      <c r="O216" s="394"/>
      <c r="P216" s="394"/>
      <c r="Q216" s="294"/>
      <c r="R216" s="133"/>
      <c r="S216" s="177">
        <f>IF(S215&gt;5,100,S215*20)</f>
        <v>40</v>
      </c>
      <c r="T216" s="102">
        <f>T215*20</f>
        <v>40</v>
      </c>
      <c r="U216" s="3">
        <f t="shared" si="3"/>
        <v>40</v>
      </c>
      <c r="V216" s="3"/>
      <c r="W216" s="3"/>
      <c r="X216" s="3" t="e">
        <f>AVERAGE(V216:W216)</f>
        <v>#DIV/0!</v>
      </c>
      <c r="Y216" s="3"/>
      <c r="Z216" s="3"/>
      <c r="AA216" s="3" t="e">
        <f>AVERAGE(Y216:Z216)</f>
        <v>#DIV/0!</v>
      </c>
      <c r="AB216" s="3"/>
      <c r="AC216" s="3"/>
      <c r="AD216" s="3"/>
      <c r="AE216" s="3"/>
      <c r="AF216" s="3" t="e">
        <f>AVERAGE(AB216:AE216)</f>
        <v>#DIV/0!</v>
      </c>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row>
    <row r="217" spans="1:61" s="11" customFormat="1" ht="90.75" customHeight="1" x14ac:dyDescent="0.25">
      <c r="A217" s="383" t="s">
        <v>57</v>
      </c>
      <c r="B217" s="188" t="s">
        <v>391</v>
      </c>
      <c r="C217" s="348">
        <v>0.3</v>
      </c>
      <c r="D217" s="101" t="s">
        <v>1330</v>
      </c>
      <c r="E217" s="101" t="s">
        <v>1331</v>
      </c>
      <c r="F217" s="165" t="s">
        <v>10</v>
      </c>
      <c r="G217" s="169" t="s">
        <v>5</v>
      </c>
      <c r="H217" s="293" t="s">
        <v>361</v>
      </c>
      <c r="I217" s="155" t="s">
        <v>1332</v>
      </c>
      <c r="J217" s="429" t="s">
        <v>57</v>
      </c>
      <c r="K217" s="188" t="s">
        <v>1137</v>
      </c>
      <c r="L217" s="434">
        <v>0.3</v>
      </c>
      <c r="M217" s="189" t="s">
        <v>1328</v>
      </c>
      <c r="N217" s="189" t="s">
        <v>1329</v>
      </c>
      <c r="O217" s="158" t="s">
        <v>10</v>
      </c>
      <c r="P217" s="158" t="s">
        <v>5</v>
      </c>
      <c r="Q217" s="293" t="s">
        <v>361</v>
      </c>
      <c r="R217" s="155" t="s">
        <v>1332</v>
      </c>
      <c r="S217" s="92">
        <v>100</v>
      </c>
      <c r="T217" s="2">
        <v>100</v>
      </c>
      <c r="U217" s="3"/>
      <c r="V217" s="2"/>
      <c r="W217" s="2"/>
      <c r="X217" s="3"/>
      <c r="Y217" s="2"/>
      <c r="Z217" s="2"/>
      <c r="AA217" s="3"/>
      <c r="AB217" s="2"/>
      <c r="AC217" s="2"/>
      <c r="AD217" s="2"/>
      <c r="AE217" s="2"/>
      <c r="AF217" s="3"/>
      <c r="AG217" s="2"/>
      <c r="AH217" s="2"/>
      <c r="AI217" s="2"/>
      <c r="AJ217" s="2"/>
      <c r="AK217" s="2"/>
      <c r="AL217" s="2"/>
      <c r="AM217" s="2"/>
      <c r="AN217" s="2"/>
      <c r="AO217" s="2"/>
      <c r="AP217" s="3"/>
      <c r="AQ217" s="2"/>
      <c r="AR217" s="2"/>
      <c r="AS217" s="2"/>
      <c r="AT217" s="2"/>
      <c r="AU217" s="2"/>
      <c r="AV217" s="3"/>
      <c r="AW217" s="2"/>
      <c r="AX217" s="2"/>
      <c r="AY217" s="3"/>
      <c r="AZ217" s="2"/>
      <c r="BA217" s="2"/>
      <c r="BB217" s="2"/>
      <c r="BC217" s="2"/>
      <c r="BD217" s="3"/>
      <c r="BE217" s="2"/>
      <c r="BF217" s="2"/>
      <c r="BG217" s="2"/>
      <c r="BH217" s="2"/>
      <c r="BI217" s="2"/>
    </row>
    <row r="218" spans="1:61" s="23" customFormat="1" ht="31.5" customHeight="1" x14ac:dyDescent="0.25">
      <c r="A218" s="385"/>
      <c r="B218" s="74" t="s">
        <v>49</v>
      </c>
      <c r="C218" s="349"/>
      <c r="D218" s="335" t="s">
        <v>1333</v>
      </c>
      <c r="E218" s="336"/>
      <c r="F218" s="336"/>
      <c r="G218" s="307"/>
      <c r="H218" s="294"/>
      <c r="I218" s="177" t="s">
        <v>1298</v>
      </c>
      <c r="J218" s="429"/>
      <c r="K218" s="74" t="s">
        <v>49</v>
      </c>
      <c r="L218" s="434"/>
      <c r="M218" s="394" t="s">
        <v>1334</v>
      </c>
      <c r="N218" s="394"/>
      <c r="O218" s="394"/>
      <c r="P218" s="394"/>
      <c r="Q218" s="294"/>
      <c r="R218" s="177" t="s">
        <v>1298</v>
      </c>
      <c r="S218" s="174">
        <f>S217/S7*100</f>
        <v>29.585798816568047</v>
      </c>
      <c r="T218" s="174">
        <f>T217/T7*100</f>
        <v>30.581039755351679</v>
      </c>
      <c r="U218" s="3">
        <f t="shared" ref="U218:U219" si="4">AVERAGE(S218:T218)</f>
        <v>30.083419285959863</v>
      </c>
      <c r="V218" s="3"/>
      <c r="W218" s="3"/>
      <c r="X218" s="3" t="e">
        <f>AVERAGE(V218:W218)</f>
        <v>#DIV/0!</v>
      </c>
      <c r="Y218" s="3"/>
      <c r="Z218" s="3"/>
      <c r="AA218" s="3" t="e">
        <f>AVERAGE(Y218:Z218)</f>
        <v>#DIV/0!</v>
      </c>
      <c r="AB218" s="3"/>
      <c r="AC218" s="3"/>
      <c r="AD218" s="3"/>
      <c r="AE218" s="3"/>
      <c r="AF218" s="3" t="e">
        <f>AVERAGE(AB218:AE218)</f>
        <v>#DIV/0!</v>
      </c>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row>
    <row r="219" spans="1:61" s="145" customFormat="1" ht="39" customHeight="1" x14ac:dyDescent="0.25">
      <c r="A219" s="308" t="s">
        <v>54</v>
      </c>
      <c r="B219" s="309"/>
      <c r="C219" s="140">
        <v>1</v>
      </c>
      <c r="D219" s="379" t="s">
        <v>1209</v>
      </c>
      <c r="E219" s="380"/>
      <c r="F219" s="381"/>
      <c r="G219" s="159" t="s">
        <v>5</v>
      </c>
      <c r="H219" s="159"/>
      <c r="I219" s="159"/>
      <c r="J219" s="304" t="s">
        <v>54</v>
      </c>
      <c r="K219" s="304"/>
      <c r="L219" s="140">
        <v>1</v>
      </c>
      <c r="M219" s="427" t="s">
        <v>1209</v>
      </c>
      <c r="N219" s="427"/>
      <c r="O219" s="427"/>
      <c r="P219" s="146" t="s">
        <v>5</v>
      </c>
      <c r="Q219" s="192"/>
      <c r="R219" s="193"/>
      <c r="S219" s="175">
        <f>(S207*0.3)+(S216*0.4)+(S218*0.3)</f>
        <v>36.875739644970416</v>
      </c>
      <c r="T219" s="143">
        <f>(T207*0.3)+(T216*0.4)+(T218*0.3)</f>
        <v>37.174311926605505</v>
      </c>
      <c r="U219" s="143">
        <f t="shared" si="4"/>
        <v>37.02502578578796</v>
      </c>
      <c r="V219" s="143"/>
      <c r="W219" s="143"/>
      <c r="X219" s="143" t="e">
        <f>AVERAGE(V219:W219)</f>
        <v>#DIV/0!</v>
      </c>
      <c r="Y219" s="143"/>
      <c r="Z219" s="143"/>
      <c r="AA219" s="143" t="e">
        <f>AVERAGE(Y219:Z219)</f>
        <v>#DIV/0!</v>
      </c>
      <c r="AB219" s="143"/>
      <c r="AC219" s="143"/>
      <c r="AD219" s="143"/>
      <c r="AE219" s="143"/>
      <c r="AF219" s="143" t="e">
        <f>AVERAGE(AB219:AE219)</f>
        <v>#DIV/0!</v>
      </c>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row>
    <row r="220" spans="1:61" s="23" customFormat="1" x14ac:dyDescent="0.25">
      <c r="A220" s="4">
        <v>4</v>
      </c>
      <c r="B220" s="350" t="s">
        <v>1080</v>
      </c>
      <c r="C220" s="351"/>
      <c r="D220" s="351"/>
      <c r="E220" s="351"/>
      <c r="F220" s="351"/>
      <c r="G220" s="352"/>
      <c r="H220" s="69"/>
      <c r="I220" s="114"/>
      <c r="J220" s="4">
        <v>4</v>
      </c>
      <c r="K220" s="428" t="s">
        <v>1080</v>
      </c>
      <c r="L220" s="428"/>
      <c r="M220" s="428"/>
      <c r="N220" s="428"/>
      <c r="O220" s="428"/>
      <c r="P220" s="428"/>
      <c r="Q220" s="4"/>
      <c r="R220" s="126"/>
      <c r="S220" s="93"/>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row>
    <row r="221" spans="1:61" ht="110.25" customHeight="1" x14ac:dyDescent="0.25">
      <c r="A221" s="13" t="s">
        <v>32</v>
      </c>
      <c r="B221" s="75" t="s">
        <v>1081</v>
      </c>
      <c r="C221" s="76">
        <v>0.4</v>
      </c>
      <c r="D221" s="14" t="s">
        <v>1360</v>
      </c>
      <c r="E221" s="194" t="s">
        <v>1336</v>
      </c>
      <c r="F221" s="13" t="s">
        <v>10</v>
      </c>
      <c r="G221" s="186" t="s">
        <v>5</v>
      </c>
      <c r="H221" s="14" t="s">
        <v>361</v>
      </c>
      <c r="I221" s="155" t="s">
        <v>1337</v>
      </c>
      <c r="J221" s="13" t="s">
        <v>32</v>
      </c>
      <c r="K221" s="75" t="s">
        <v>1138</v>
      </c>
      <c r="L221" s="76">
        <v>0.4</v>
      </c>
      <c r="M221" s="166" t="s">
        <v>1138</v>
      </c>
      <c r="N221" s="194" t="s">
        <v>1345</v>
      </c>
      <c r="O221" s="13" t="s">
        <v>10</v>
      </c>
      <c r="P221" s="13" t="s">
        <v>5</v>
      </c>
      <c r="Q221" s="13" t="s">
        <v>361</v>
      </c>
      <c r="R221" s="155" t="s">
        <v>1344</v>
      </c>
      <c r="S221" s="92">
        <v>180</v>
      </c>
      <c r="T221" s="2">
        <v>180</v>
      </c>
      <c r="U221" s="3"/>
      <c r="V221" s="2"/>
      <c r="W221" s="2"/>
      <c r="X221" s="3"/>
      <c r="Y221" s="2"/>
      <c r="Z221" s="2"/>
      <c r="AA221" s="3"/>
      <c r="AB221" s="2"/>
      <c r="AC221" s="2"/>
      <c r="AD221" s="2"/>
      <c r="AE221" s="2"/>
      <c r="AF221" s="3"/>
      <c r="AG221" s="2"/>
      <c r="AH221" s="2"/>
      <c r="AI221" s="2"/>
      <c r="AJ221" s="2"/>
      <c r="AK221" s="2"/>
      <c r="AL221" s="2"/>
      <c r="AM221" s="2"/>
      <c r="AN221" s="2"/>
      <c r="AO221" s="2"/>
      <c r="AP221" s="3"/>
      <c r="AQ221" s="2"/>
      <c r="AR221" s="2"/>
      <c r="AS221" s="2"/>
      <c r="AT221" s="2"/>
      <c r="AU221" s="2"/>
      <c r="AV221" s="3"/>
      <c r="AW221" s="2"/>
      <c r="AX221" s="2"/>
      <c r="AY221" s="3"/>
      <c r="AZ221" s="2"/>
      <c r="BA221" s="2"/>
      <c r="BB221" s="2"/>
      <c r="BC221" s="2"/>
      <c r="BD221" s="3"/>
      <c r="BE221" s="2"/>
      <c r="BF221" s="2"/>
      <c r="BG221" s="2"/>
      <c r="BH221" s="2"/>
      <c r="BI221" s="2"/>
    </row>
    <row r="222" spans="1:61" s="23" customFormat="1" ht="45.75" customHeight="1" x14ac:dyDescent="0.25">
      <c r="A222" s="4"/>
      <c r="B222" s="74"/>
      <c r="C222" s="1"/>
      <c r="D222" s="448" t="s">
        <v>1335</v>
      </c>
      <c r="E222" s="449"/>
      <c r="F222" s="449"/>
      <c r="G222" s="450"/>
      <c r="H222" s="14"/>
      <c r="I222" s="177" t="s">
        <v>1298</v>
      </c>
      <c r="J222" s="4"/>
      <c r="K222" s="74" t="s">
        <v>1212</v>
      </c>
      <c r="L222" s="1"/>
      <c r="M222" s="394" t="s">
        <v>1346</v>
      </c>
      <c r="N222" s="394"/>
      <c r="O222" s="394"/>
      <c r="P222" s="394"/>
      <c r="Q222" s="13"/>
      <c r="R222" s="177" t="s">
        <v>1298</v>
      </c>
      <c r="S222" s="91">
        <f>S221/S7*100</f>
        <v>53.254437869822489</v>
      </c>
      <c r="T222" s="91">
        <f>T221/T7*100</f>
        <v>55.045871559633028</v>
      </c>
      <c r="U222" s="3">
        <f>AVERAGE(S222:T222)</f>
        <v>54.150154714727762</v>
      </c>
      <c r="V222" s="3"/>
      <c r="W222" s="3"/>
      <c r="X222" s="3" t="e">
        <f>AVERAGE(V222:W222)</f>
        <v>#DIV/0!</v>
      </c>
      <c r="Y222" s="3"/>
      <c r="Z222" s="3"/>
      <c r="AA222" s="3" t="e">
        <f>AVERAGE(Y222:Z222)</f>
        <v>#DIV/0!</v>
      </c>
      <c r="AB222" s="3"/>
      <c r="AC222" s="3"/>
      <c r="AD222" s="3"/>
      <c r="AE222" s="3"/>
      <c r="AF222" s="3" t="e">
        <f>AVERAGE(AB222:AE222)</f>
        <v>#DIV/0!</v>
      </c>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row>
    <row r="223" spans="1:61" ht="104.25" customHeight="1" x14ac:dyDescent="0.25">
      <c r="A223" s="13" t="s">
        <v>33</v>
      </c>
      <c r="B223" s="75" t="s">
        <v>1082</v>
      </c>
      <c r="C223" s="76">
        <v>0.4</v>
      </c>
      <c r="D223" s="14" t="s">
        <v>1359</v>
      </c>
      <c r="E223" s="194" t="s">
        <v>1339</v>
      </c>
      <c r="F223" s="13" t="s">
        <v>10</v>
      </c>
      <c r="G223" s="186" t="s">
        <v>5</v>
      </c>
      <c r="H223" s="13" t="s">
        <v>361</v>
      </c>
      <c r="I223" s="155" t="s">
        <v>1340</v>
      </c>
      <c r="J223" s="13" t="s">
        <v>33</v>
      </c>
      <c r="K223" s="75" t="s">
        <v>1139</v>
      </c>
      <c r="L223" s="76">
        <v>0.4</v>
      </c>
      <c r="M223" s="166" t="s">
        <v>1347</v>
      </c>
      <c r="N223" s="100" t="s">
        <v>1339</v>
      </c>
      <c r="O223" s="13" t="s">
        <v>10</v>
      </c>
      <c r="P223" s="13" t="s">
        <v>5</v>
      </c>
      <c r="Q223" s="13" t="s">
        <v>361</v>
      </c>
      <c r="R223" s="155" t="s">
        <v>1340</v>
      </c>
      <c r="S223" s="92">
        <v>200</v>
      </c>
      <c r="T223" s="2">
        <v>200</v>
      </c>
      <c r="U223" s="3"/>
      <c r="V223" s="2"/>
      <c r="W223" s="2"/>
      <c r="X223" s="3"/>
      <c r="Y223" s="2"/>
      <c r="Z223" s="2"/>
      <c r="AA223" s="3"/>
      <c r="AB223" s="2"/>
      <c r="AC223" s="2"/>
      <c r="AD223" s="2"/>
      <c r="AE223" s="2"/>
      <c r="AF223" s="3"/>
      <c r="AG223" s="2"/>
      <c r="AH223" s="2"/>
      <c r="AI223" s="2"/>
      <c r="AJ223" s="2"/>
      <c r="AK223" s="2"/>
      <c r="AL223" s="2"/>
      <c r="AM223" s="2"/>
      <c r="AN223" s="2"/>
      <c r="AO223" s="2"/>
      <c r="AP223" s="3"/>
      <c r="AQ223" s="2"/>
      <c r="AR223" s="2"/>
      <c r="AS223" s="2"/>
      <c r="AT223" s="2"/>
      <c r="AU223" s="2"/>
      <c r="AV223" s="3"/>
      <c r="AW223" s="2"/>
      <c r="AX223" s="2"/>
      <c r="AY223" s="3"/>
      <c r="AZ223" s="2"/>
      <c r="BA223" s="2"/>
      <c r="BB223" s="2"/>
      <c r="BC223" s="2"/>
      <c r="BD223" s="3"/>
      <c r="BE223" s="2"/>
      <c r="BF223" s="2"/>
      <c r="BG223" s="2"/>
      <c r="BH223" s="2"/>
      <c r="BI223" s="2"/>
    </row>
    <row r="224" spans="1:61" s="23" customFormat="1" ht="27" customHeight="1" x14ac:dyDescent="0.25">
      <c r="A224" s="4"/>
      <c r="B224" s="74"/>
      <c r="C224" s="1"/>
      <c r="D224" s="335" t="s">
        <v>1338</v>
      </c>
      <c r="E224" s="336"/>
      <c r="F224" s="336"/>
      <c r="G224" s="307"/>
      <c r="H224" s="13"/>
      <c r="I224" s="177" t="s">
        <v>1298</v>
      </c>
      <c r="J224" s="4"/>
      <c r="K224" s="74" t="s">
        <v>1213</v>
      </c>
      <c r="L224" s="1"/>
      <c r="M224" s="394" t="s">
        <v>1210</v>
      </c>
      <c r="N224" s="394"/>
      <c r="O224" s="394"/>
      <c r="P224" s="394"/>
      <c r="Q224" s="13"/>
      <c r="R224" s="177" t="s">
        <v>1298</v>
      </c>
      <c r="S224" s="91">
        <f>S223/S7*100</f>
        <v>59.171597633136095</v>
      </c>
      <c r="T224" s="91">
        <f>T223/T7*100</f>
        <v>61.162079510703357</v>
      </c>
      <c r="U224" s="3">
        <f>AVERAGE(S224:T224)</f>
        <v>60.166838571919726</v>
      </c>
      <c r="V224" s="3"/>
      <c r="W224" s="3"/>
      <c r="X224" s="3" t="e">
        <f>AVERAGE(V224:W224)</f>
        <v>#DIV/0!</v>
      </c>
      <c r="Y224" s="3"/>
      <c r="Z224" s="3"/>
      <c r="AA224" s="3" t="e">
        <f>AVERAGE(Y224:Z224)</f>
        <v>#DIV/0!</v>
      </c>
      <c r="AB224" s="3"/>
      <c r="AC224" s="3"/>
      <c r="AD224" s="3"/>
      <c r="AE224" s="3"/>
      <c r="AF224" s="3" t="e">
        <f>AVERAGE(AB224:AE224)</f>
        <v>#DIV/0!</v>
      </c>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row>
    <row r="225" spans="1:61" ht="91.5" customHeight="1" x14ac:dyDescent="0.25">
      <c r="A225" s="13" t="s">
        <v>34</v>
      </c>
      <c r="B225" s="75" t="s">
        <v>1084</v>
      </c>
      <c r="C225" s="76">
        <v>0.2</v>
      </c>
      <c r="D225" s="14" t="s">
        <v>1358</v>
      </c>
      <c r="E225" s="194" t="s">
        <v>1341</v>
      </c>
      <c r="F225" s="13" t="s">
        <v>10</v>
      </c>
      <c r="G225" s="186" t="s">
        <v>5</v>
      </c>
      <c r="H225" s="13" t="s">
        <v>361</v>
      </c>
      <c r="I225" s="195" t="s">
        <v>1343</v>
      </c>
      <c r="J225" s="13" t="s">
        <v>34</v>
      </c>
      <c r="K225" s="75" t="s">
        <v>1140</v>
      </c>
      <c r="L225" s="76">
        <v>0.2</v>
      </c>
      <c r="M225" s="14" t="s">
        <v>1348</v>
      </c>
      <c r="N225" s="100" t="s">
        <v>1349</v>
      </c>
      <c r="O225" s="13" t="s">
        <v>10</v>
      </c>
      <c r="P225" s="13" t="s">
        <v>5</v>
      </c>
      <c r="Q225" s="13" t="s">
        <v>361</v>
      </c>
      <c r="R225" s="155" t="s">
        <v>1350</v>
      </c>
      <c r="S225" s="92">
        <v>280</v>
      </c>
      <c r="T225" s="2">
        <v>280</v>
      </c>
      <c r="U225" s="3"/>
      <c r="V225" s="2"/>
      <c r="W225" s="2"/>
      <c r="X225" s="3"/>
      <c r="Y225" s="2"/>
      <c r="Z225" s="2"/>
      <c r="AA225" s="3"/>
      <c r="AB225" s="2"/>
      <c r="AC225" s="2"/>
      <c r="AD225" s="2"/>
      <c r="AE225" s="2"/>
      <c r="AF225" s="3"/>
      <c r="AG225" s="2"/>
      <c r="AH225" s="2"/>
      <c r="AI225" s="2"/>
      <c r="AJ225" s="2"/>
      <c r="AK225" s="2"/>
      <c r="AL225" s="2"/>
      <c r="AM225" s="2"/>
      <c r="AN225" s="2"/>
      <c r="AO225" s="2"/>
      <c r="AP225" s="3"/>
      <c r="AQ225" s="2"/>
      <c r="AR225" s="2"/>
      <c r="AS225" s="2"/>
      <c r="AT225" s="2"/>
      <c r="AU225" s="2"/>
      <c r="AV225" s="3"/>
      <c r="AW225" s="2"/>
      <c r="AX225" s="2"/>
      <c r="AY225" s="3"/>
      <c r="AZ225" s="2"/>
      <c r="BA225" s="2"/>
      <c r="BB225" s="2"/>
      <c r="BC225" s="2"/>
      <c r="BD225" s="3"/>
      <c r="BE225" s="2"/>
      <c r="BF225" s="2"/>
      <c r="BG225" s="2"/>
      <c r="BH225" s="2"/>
      <c r="BI225" s="2"/>
    </row>
    <row r="226" spans="1:61" s="23" customFormat="1" ht="31.5" customHeight="1" x14ac:dyDescent="0.25">
      <c r="A226" s="4"/>
      <c r="B226" s="74"/>
      <c r="C226" s="1"/>
      <c r="D226" s="335" t="s">
        <v>1342</v>
      </c>
      <c r="E226" s="336"/>
      <c r="F226" s="336"/>
      <c r="G226" s="307"/>
      <c r="H226" s="13"/>
      <c r="I226" s="177" t="s">
        <v>1298</v>
      </c>
      <c r="J226" s="4"/>
      <c r="K226" s="74" t="s">
        <v>1214</v>
      </c>
      <c r="L226" s="1"/>
      <c r="M226" s="394" t="s">
        <v>1210</v>
      </c>
      <c r="N226" s="394"/>
      <c r="O226" s="394"/>
      <c r="P226" s="394"/>
      <c r="Q226" s="13"/>
      <c r="R226" s="177" t="s">
        <v>1298</v>
      </c>
      <c r="S226" s="91">
        <f>S225/S7*100</f>
        <v>82.84023668639054</v>
      </c>
      <c r="T226" s="91">
        <f>T225/T7*100</f>
        <v>85.62691131498471</v>
      </c>
      <c r="U226" s="3">
        <f t="shared" ref="U226:U227" si="5">AVERAGE(S226:T226)</f>
        <v>84.233574000687625</v>
      </c>
      <c r="V226" s="3"/>
      <c r="W226" s="3"/>
      <c r="X226" s="3" t="e">
        <f>AVERAGE(V226:W226)</f>
        <v>#DIV/0!</v>
      </c>
      <c r="Y226" s="3"/>
      <c r="Z226" s="3"/>
      <c r="AA226" s="3" t="e">
        <f>AVERAGE(Y226:Z226)</f>
        <v>#DIV/0!</v>
      </c>
      <c r="AB226" s="3"/>
      <c r="AC226" s="3"/>
      <c r="AD226" s="3"/>
      <c r="AE226" s="3"/>
      <c r="AF226" s="3" t="e">
        <f>AVERAGE(AB226:AE226)</f>
        <v>#DIV/0!</v>
      </c>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row>
    <row r="227" spans="1:61" s="145" customFormat="1" ht="54.75" customHeight="1" x14ac:dyDescent="0.25">
      <c r="A227" s="308" t="s">
        <v>1079</v>
      </c>
      <c r="B227" s="309"/>
      <c r="C227" s="140">
        <v>1</v>
      </c>
      <c r="D227" s="379" t="s">
        <v>1211</v>
      </c>
      <c r="E227" s="380"/>
      <c r="F227" s="381"/>
      <c r="G227" s="159" t="s">
        <v>5</v>
      </c>
      <c r="H227" s="159"/>
      <c r="I227" s="159"/>
      <c r="J227" s="304" t="s">
        <v>1079</v>
      </c>
      <c r="K227" s="304"/>
      <c r="L227" s="140">
        <v>1</v>
      </c>
      <c r="M227" s="427" t="s">
        <v>1211</v>
      </c>
      <c r="N227" s="427"/>
      <c r="O227" s="427"/>
      <c r="P227" s="146" t="s">
        <v>5</v>
      </c>
      <c r="Q227" s="146"/>
      <c r="R227" s="160"/>
      <c r="S227" s="175">
        <f>(S222*0.4)+(S224*0.4)+(S226*0.2)</f>
        <v>61.53846153846154</v>
      </c>
      <c r="T227" s="143">
        <f>(T222*0.4)+(T224*0.4)+(T226*0.2)</f>
        <v>63.608562691131503</v>
      </c>
      <c r="U227" s="143">
        <f t="shared" si="5"/>
        <v>62.573512114796522</v>
      </c>
      <c r="V227" s="143"/>
      <c r="W227" s="143"/>
      <c r="X227" s="143" t="e">
        <f>AVERAGE(V227:W227)</f>
        <v>#DIV/0!</v>
      </c>
      <c r="Y227" s="143"/>
      <c r="Z227" s="143"/>
      <c r="AA227" s="143" t="e">
        <f>AVERAGE(Y227:Z227)</f>
        <v>#DIV/0!</v>
      </c>
      <c r="AB227" s="143"/>
      <c r="AC227" s="143"/>
      <c r="AD227" s="143"/>
      <c r="AE227" s="143"/>
      <c r="AF227" s="143" t="e">
        <f>AVERAGE(AB227:AE227)</f>
        <v>#DIV/0!</v>
      </c>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row>
    <row r="228" spans="1:61" s="23" customFormat="1" ht="19.5" customHeight="1" x14ac:dyDescent="0.25">
      <c r="A228" s="4">
        <v>5</v>
      </c>
      <c r="B228" s="350" t="s">
        <v>348</v>
      </c>
      <c r="C228" s="351"/>
      <c r="D228" s="351"/>
      <c r="E228" s="351"/>
      <c r="F228" s="351"/>
      <c r="G228" s="352"/>
      <c r="H228" s="69"/>
      <c r="I228" s="114"/>
      <c r="J228" s="4">
        <v>5</v>
      </c>
      <c r="K228" s="428" t="s">
        <v>348</v>
      </c>
      <c r="L228" s="428"/>
      <c r="M228" s="428"/>
      <c r="N228" s="428"/>
      <c r="O228" s="428"/>
      <c r="P228" s="428"/>
      <c r="Q228" s="4"/>
      <c r="R228" s="126"/>
      <c r="S228" s="93"/>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row>
    <row r="229" spans="1:61" ht="86.25" customHeight="1" x14ac:dyDescent="0.25">
      <c r="A229" s="13" t="s">
        <v>35</v>
      </c>
      <c r="B229" s="75" t="s">
        <v>1085</v>
      </c>
      <c r="C229" s="76">
        <v>0.3</v>
      </c>
      <c r="D229" s="14" t="s">
        <v>1357</v>
      </c>
      <c r="E229" s="194" t="s">
        <v>1351</v>
      </c>
      <c r="F229" s="13" t="s">
        <v>10</v>
      </c>
      <c r="G229" s="186" t="s">
        <v>5</v>
      </c>
      <c r="H229" s="13" t="s">
        <v>361</v>
      </c>
      <c r="I229" s="195" t="s">
        <v>1352</v>
      </c>
      <c r="J229" s="13" t="s">
        <v>35</v>
      </c>
      <c r="K229" s="75" t="s">
        <v>1141</v>
      </c>
      <c r="L229" s="76">
        <v>0.3</v>
      </c>
      <c r="M229" s="187" t="s">
        <v>1364</v>
      </c>
      <c r="N229" s="194" t="s">
        <v>1365</v>
      </c>
      <c r="O229" s="13" t="s">
        <v>10</v>
      </c>
      <c r="P229" s="13" t="s">
        <v>5</v>
      </c>
      <c r="Q229" s="13" t="s">
        <v>361</v>
      </c>
      <c r="R229" s="195" t="s">
        <v>1352</v>
      </c>
      <c r="S229" s="92">
        <v>100</v>
      </c>
      <c r="T229" s="2">
        <v>100</v>
      </c>
      <c r="U229" s="3"/>
      <c r="V229" s="2"/>
      <c r="W229" s="2"/>
      <c r="X229" s="3"/>
      <c r="Y229" s="2"/>
      <c r="Z229" s="2"/>
      <c r="AA229" s="3"/>
      <c r="AB229" s="2"/>
      <c r="AC229" s="2"/>
      <c r="AD229" s="2"/>
      <c r="AE229" s="2"/>
      <c r="AF229" s="3"/>
      <c r="AG229" s="2"/>
      <c r="AH229" s="2"/>
      <c r="AI229" s="2"/>
      <c r="AJ229" s="2"/>
      <c r="AK229" s="2"/>
      <c r="AL229" s="2"/>
      <c r="AM229" s="2"/>
      <c r="AN229" s="2"/>
      <c r="AO229" s="2"/>
      <c r="AP229" s="3"/>
      <c r="AQ229" s="2"/>
      <c r="AR229" s="2"/>
      <c r="AS229" s="2"/>
      <c r="AT229" s="2"/>
      <c r="AU229" s="2"/>
      <c r="AV229" s="3"/>
      <c r="AW229" s="2"/>
      <c r="AX229" s="2"/>
      <c r="AY229" s="3"/>
      <c r="AZ229" s="2"/>
      <c r="BA229" s="2"/>
      <c r="BB229" s="2"/>
      <c r="BC229" s="2"/>
      <c r="BD229" s="3"/>
      <c r="BE229" s="2"/>
      <c r="BF229" s="2"/>
      <c r="BG229" s="2"/>
      <c r="BH229" s="2"/>
      <c r="BI229" s="2"/>
    </row>
    <row r="230" spans="1:61" s="23" customFormat="1" ht="23.25" customHeight="1" x14ac:dyDescent="0.25">
      <c r="A230" s="4"/>
      <c r="B230" s="74" t="s">
        <v>1188</v>
      </c>
      <c r="C230" s="1"/>
      <c r="D230" s="335" t="s">
        <v>1361</v>
      </c>
      <c r="E230" s="336"/>
      <c r="F230" s="336"/>
      <c r="G230" s="307"/>
      <c r="H230" s="13"/>
      <c r="I230" s="177" t="s">
        <v>1298</v>
      </c>
      <c r="J230" s="4"/>
      <c r="K230" s="74" t="s">
        <v>1188</v>
      </c>
      <c r="L230" s="1"/>
      <c r="M230" s="394" t="s">
        <v>1210</v>
      </c>
      <c r="N230" s="394"/>
      <c r="O230" s="394"/>
      <c r="P230" s="394"/>
      <c r="Q230" s="13"/>
      <c r="R230" s="177" t="s">
        <v>1298</v>
      </c>
      <c r="S230" s="91">
        <f>S229/S7*100</f>
        <v>29.585798816568047</v>
      </c>
      <c r="T230" s="91">
        <f>T229/T7*100</f>
        <v>30.581039755351679</v>
      </c>
      <c r="U230" s="3">
        <f>AVERAGE(S230:T230)</f>
        <v>30.083419285959863</v>
      </c>
      <c r="V230" s="3"/>
      <c r="W230" s="3"/>
      <c r="X230" s="3" t="e">
        <f>AVERAGE(V230:W230)</f>
        <v>#DIV/0!</v>
      </c>
      <c r="Y230" s="3"/>
      <c r="Z230" s="3"/>
      <c r="AA230" s="3" t="e">
        <f>AVERAGE(Y230:Z230)</f>
        <v>#DIV/0!</v>
      </c>
      <c r="AB230" s="3"/>
      <c r="AC230" s="3"/>
      <c r="AD230" s="3"/>
      <c r="AE230" s="3"/>
      <c r="AF230" s="3" t="e">
        <f>AVERAGE(AB230:AE230)</f>
        <v>#DIV/0!</v>
      </c>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row>
    <row r="231" spans="1:61" ht="87.75" customHeight="1" x14ac:dyDescent="0.25">
      <c r="A231" s="13" t="s">
        <v>36</v>
      </c>
      <c r="B231" s="75" t="s">
        <v>1086</v>
      </c>
      <c r="C231" s="76">
        <v>0.2</v>
      </c>
      <c r="D231" s="14" t="s">
        <v>1356</v>
      </c>
      <c r="E231" s="176" t="s">
        <v>1353</v>
      </c>
      <c r="F231" s="13" t="s">
        <v>10</v>
      </c>
      <c r="G231" s="186" t="s">
        <v>5</v>
      </c>
      <c r="H231" s="13" t="s">
        <v>361</v>
      </c>
      <c r="I231" s="195" t="s">
        <v>1354</v>
      </c>
      <c r="J231" s="13" t="s">
        <v>36</v>
      </c>
      <c r="K231" s="75" t="s">
        <v>1142</v>
      </c>
      <c r="L231" s="76">
        <v>0.2</v>
      </c>
      <c r="M231" s="187" t="s">
        <v>1366</v>
      </c>
      <c r="N231" s="176" t="s">
        <v>1369</v>
      </c>
      <c r="O231" s="13" t="s">
        <v>10</v>
      </c>
      <c r="P231" s="13" t="s">
        <v>5</v>
      </c>
      <c r="Q231" s="13" t="s">
        <v>361</v>
      </c>
      <c r="R231" s="195" t="s">
        <v>1354</v>
      </c>
      <c r="S231" s="92">
        <v>147</v>
      </c>
      <c r="T231" s="2">
        <v>256</v>
      </c>
      <c r="U231" s="3"/>
      <c r="V231" s="2"/>
      <c r="W231" s="2"/>
      <c r="X231" s="3"/>
      <c r="Y231" s="2"/>
      <c r="Z231" s="2"/>
      <c r="AA231" s="3"/>
      <c r="AB231" s="2"/>
      <c r="AC231" s="2"/>
      <c r="AD231" s="2"/>
      <c r="AE231" s="2"/>
      <c r="AF231" s="3"/>
      <c r="AG231" s="2"/>
      <c r="AH231" s="2"/>
      <c r="AI231" s="2"/>
      <c r="AJ231" s="2"/>
      <c r="AK231" s="2"/>
      <c r="AL231" s="2"/>
      <c r="AM231" s="2"/>
      <c r="AN231" s="2"/>
      <c r="AO231" s="2"/>
      <c r="AP231" s="3"/>
      <c r="AQ231" s="2"/>
      <c r="AR231" s="2"/>
      <c r="AS231" s="2"/>
      <c r="AT231" s="2"/>
      <c r="AU231" s="2"/>
      <c r="AV231" s="3"/>
      <c r="AW231" s="2"/>
      <c r="AX231" s="2"/>
      <c r="AY231" s="3"/>
      <c r="AZ231" s="2"/>
      <c r="BA231" s="2"/>
      <c r="BB231" s="2"/>
      <c r="BC231" s="2"/>
      <c r="BD231" s="3"/>
      <c r="BE231" s="2"/>
      <c r="BF231" s="2"/>
      <c r="BG231" s="2"/>
      <c r="BH231" s="2"/>
      <c r="BI231" s="2"/>
    </row>
    <row r="232" spans="1:61" s="23" customFormat="1" ht="24" customHeight="1" x14ac:dyDescent="0.25">
      <c r="A232" s="4"/>
      <c r="B232" s="74" t="s">
        <v>1189</v>
      </c>
      <c r="C232" s="1"/>
      <c r="D232" s="335" t="s">
        <v>1361</v>
      </c>
      <c r="E232" s="336"/>
      <c r="F232" s="336"/>
      <c r="G232" s="307"/>
      <c r="H232" s="13"/>
      <c r="I232" s="177" t="s">
        <v>1298</v>
      </c>
      <c r="J232" s="4"/>
      <c r="K232" s="74" t="s">
        <v>1189</v>
      </c>
      <c r="L232" s="1"/>
      <c r="M232" s="394" t="s">
        <v>1210</v>
      </c>
      <c r="N232" s="394"/>
      <c r="O232" s="394"/>
      <c r="P232" s="394"/>
      <c r="Q232" s="13"/>
      <c r="R232" s="177" t="s">
        <v>1298</v>
      </c>
      <c r="S232" s="91">
        <f>S231/S7*100</f>
        <v>43.491124260355029</v>
      </c>
      <c r="T232" s="91">
        <f>T231/T7*100</f>
        <v>78.287461773700301</v>
      </c>
      <c r="U232" s="3">
        <f>AVERAGE(S232:T232)</f>
        <v>60.889293017027668</v>
      </c>
      <c r="V232" s="3"/>
      <c r="W232" s="3"/>
      <c r="X232" s="3" t="e">
        <f>AVERAGE(V232:W232)</f>
        <v>#DIV/0!</v>
      </c>
      <c r="Y232" s="3"/>
      <c r="Z232" s="3"/>
      <c r="AA232" s="3" t="e">
        <f>AVERAGE(Y232:Z232)</f>
        <v>#DIV/0!</v>
      </c>
      <c r="AB232" s="3"/>
      <c r="AC232" s="3"/>
      <c r="AD232" s="3"/>
      <c r="AE232" s="3"/>
      <c r="AF232" s="3" t="e">
        <f>AVERAGE(AB232:AE232)</f>
        <v>#DIV/0!</v>
      </c>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row>
    <row r="233" spans="1:61" ht="83.25" customHeight="1" x14ac:dyDescent="0.25">
      <c r="A233" s="13" t="s">
        <v>37</v>
      </c>
      <c r="B233" s="75" t="s">
        <v>1087</v>
      </c>
      <c r="C233" s="76">
        <v>0.5</v>
      </c>
      <c r="D233" s="14" t="s">
        <v>1355</v>
      </c>
      <c r="E233" s="176" t="s">
        <v>1362</v>
      </c>
      <c r="F233" s="13" t="s">
        <v>10</v>
      </c>
      <c r="G233" s="186" t="s">
        <v>5</v>
      </c>
      <c r="H233" s="13" t="s">
        <v>361</v>
      </c>
      <c r="I233" s="195" t="s">
        <v>1363</v>
      </c>
      <c r="J233" s="13" t="s">
        <v>37</v>
      </c>
      <c r="K233" s="75" t="s">
        <v>1143</v>
      </c>
      <c r="L233" s="76">
        <v>0.5</v>
      </c>
      <c r="M233" s="187" t="s">
        <v>1367</v>
      </c>
      <c r="N233" s="176" t="s">
        <v>1368</v>
      </c>
      <c r="O233" s="13" t="s">
        <v>10</v>
      </c>
      <c r="P233" s="13" t="s">
        <v>5</v>
      </c>
      <c r="Q233" s="13" t="s">
        <v>361</v>
      </c>
      <c r="R233" s="195" t="s">
        <v>1363</v>
      </c>
      <c r="S233" s="92">
        <v>263</v>
      </c>
      <c r="T233" s="2">
        <v>156</v>
      </c>
      <c r="U233" s="3"/>
      <c r="V233" s="2"/>
      <c r="W233" s="2"/>
      <c r="X233" s="3"/>
      <c r="Y233" s="2"/>
      <c r="Z233" s="2"/>
      <c r="AA233" s="3"/>
      <c r="AB233" s="2"/>
      <c r="AC233" s="2"/>
      <c r="AD233" s="2"/>
      <c r="AE233" s="2"/>
      <c r="AF233" s="3"/>
      <c r="AG233" s="2"/>
      <c r="AH233" s="2"/>
      <c r="AI233" s="2"/>
      <c r="AJ233" s="2"/>
      <c r="AK233" s="2"/>
      <c r="AL233" s="2"/>
      <c r="AM233" s="2"/>
      <c r="AN233" s="2"/>
      <c r="AO233" s="2"/>
      <c r="AP233" s="3"/>
      <c r="AQ233" s="2"/>
      <c r="AR233" s="2"/>
      <c r="AS233" s="2"/>
      <c r="AT233" s="2"/>
      <c r="AU233" s="2"/>
      <c r="AV233" s="3"/>
      <c r="AW233" s="2"/>
      <c r="AX233" s="2"/>
      <c r="AY233" s="3"/>
      <c r="AZ233" s="2"/>
      <c r="BA233" s="2"/>
      <c r="BB233" s="2"/>
      <c r="BC233" s="2"/>
      <c r="BD233" s="3"/>
      <c r="BE233" s="2"/>
      <c r="BF233" s="2"/>
      <c r="BG233" s="2"/>
      <c r="BH233" s="2"/>
      <c r="BI233" s="2"/>
    </row>
    <row r="234" spans="1:61" s="23" customFormat="1" ht="29.25" customHeight="1" x14ac:dyDescent="0.25">
      <c r="A234" s="4"/>
      <c r="B234" s="74" t="s">
        <v>1190</v>
      </c>
      <c r="C234" s="1"/>
      <c r="D234" s="335" t="s">
        <v>1361</v>
      </c>
      <c r="E234" s="336"/>
      <c r="F234" s="336"/>
      <c r="G234" s="307"/>
      <c r="H234" s="13"/>
      <c r="I234" s="177" t="s">
        <v>1298</v>
      </c>
      <c r="J234" s="4"/>
      <c r="K234" s="74" t="s">
        <v>1190</v>
      </c>
      <c r="L234" s="1"/>
      <c r="M234" s="394" t="s">
        <v>1210</v>
      </c>
      <c r="N234" s="394"/>
      <c r="O234" s="394"/>
      <c r="P234" s="394"/>
      <c r="Q234" s="13"/>
      <c r="R234" s="177" t="s">
        <v>1298</v>
      </c>
      <c r="S234" s="91">
        <f>S233/S7*100</f>
        <v>77.810650887573956</v>
      </c>
      <c r="T234" s="91">
        <f>T233/T7*100</f>
        <v>47.706422018348626</v>
      </c>
      <c r="U234" s="3">
        <f>AVERAGE(S234:T234)</f>
        <v>62.758536452961295</v>
      </c>
      <c r="V234" s="3"/>
      <c r="W234" s="3"/>
      <c r="X234" s="3" t="e">
        <f>AVERAGE(V234:W234)</f>
        <v>#DIV/0!</v>
      </c>
      <c r="Y234" s="3"/>
      <c r="Z234" s="3"/>
      <c r="AA234" s="3" t="e">
        <f>AVERAGE(Y234:Z234)</f>
        <v>#DIV/0!</v>
      </c>
      <c r="AB234" s="3"/>
      <c r="AC234" s="3"/>
      <c r="AD234" s="3"/>
      <c r="AE234" s="3"/>
      <c r="AF234" s="3" t="e">
        <f>AVERAGE(AB234:AE234)</f>
        <v>#DIV/0!</v>
      </c>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row>
    <row r="235" spans="1:61" s="145" customFormat="1" ht="25.5" customHeight="1" x14ac:dyDescent="0.25">
      <c r="A235" s="304" t="s">
        <v>38</v>
      </c>
      <c r="B235" s="304"/>
      <c r="C235" s="140">
        <v>1</v>
      </c>
      <c r="D235" s="379" t="s">
        <v>1216</v>
      </c>
      <c r="E235" s="380"/>
      <c r="F235" s="381"/>
      <c r="G235" s="146" t="s">
        <v>5</v>
      </c>
      <c r="H235" s="146"/>
      <c r="I235" s="146"/>
      <c r="J235" s="304" t="s">
        <v>38</v>
      </c>
      <c r="K235" s="304"/>
      <c r="L235" s="140">
        <v>1</v>
      </c>
      <c r="M235" s="427" t="s">
        <v>1216</v>
      </c>
      <c r="N235" s="427"/>
      <c r="O235" s="427"/>
      <c r="P235" s="146" t="s">
        <v>5</v>
      </c>
      <c r="Q235" s="146"/>
      <c r="R235" s="160"/>
      <c r="S235" s="175">
        <f>(S230*0.3)+(S232*0.2)+(S234*0.5)</f>
        <v>56.479289940828394</v>
      </c>
      <c r="T235" s="143">
        <f>(T230*0.3)+(T232*0.2)+(T234*0.5)</f>
        <v>48.685015290519871</v>
      </c>
      <c r="U235" s="143">
        <f>AVERAGE(S235:T235)</f>
        <v>52.582152615674133</v>
      </c>
      <c r="V235" s="143"/>
      <c r="W235" s="143"/>
      <c r="X235" s="143" t="e">
        <f>AVERAGE(V235:W235)</f>
        <v>#DIV/0!</v>
      </c>
      <c r="Y235" s="143"/>
      <c r="Z235" s="143"/>
      <c r="AA235" s="143" t="e">
        <f>AVERAGE(Y235:Z235)</f>
        <v>#DIV/0!</v>
      </c>
      <c r="AB235" s="143"/>
      <c r="AC235" s="143"/>
      <c r="AD235" s="143"/>
      <c r="AE235" s="143"/>
      <c r="AF235" s="143" t="e">
        <f>AVERAGE(AB235:AE235)</f>
        <v>#DIV/0!</v>
      </c>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row>
    <row r="236" spans="1:61" s="191" customFormat="1" ht="30.75" customHeight="1" x14ac:dyDescent="0.25">
      <c r="A236" s="439" t="s">
        <v>1088</v>
      </c>
      <c r="B236" s="440"/>
      <c r="C236" s="440"/>
      <c r="D236" s="433" t="s">
        <v>1089</v>
      </c>
      <c r="E236" s="433"/>
      <c r="F236" s="433"/>
      <c r="G236" s="433"/>
      <c r="H236" s="196"/>
      <c r="I236" s="196"/>
      <c r="J236" s="432" t="s">
        <v>1088</v>
      </c>
      <c r="K236" s="432"/>
      <c r="L236" s="432"/>
      <c r="M236" s="433" t="s">
        <v>1089</v>
      </c>
      <c r="N236" s="433"/>
      <c r="O236" s="433"/>
      <c r="P236" s="196" t="s">
        <v>5</v>
      </c>
      <c r="Q236" s="196"/>
      <c r="R236" s="196"/>
      <c r="S236" s="190">
        <f>AVERAGE(S170,S198,S219,S227,S235)</f>
        <v>59.992011834319534</v>
      </c>
      <c r="T236" s="190">
        <f>AVERAGE(T170,T198,T219,T227,T235)</f>
        <v>53.955810397553513</v>
      </c>
      <c r="U236" s="190">
        <f>AVERAGE(S236:T236)</f>
        <v>56.973911115936524</v>
      </c>
      <c r="V236" s="190"/>
      <c r="W236" s="190"/>
      <c r="X236" s="190" t="e">
        <f>AVERAGE(V236:W236)</f>
        <v>#DIV/0!</v>
      </c>
      <c r="Y236" s="190"/>
      <c r="Z236" s="190"/>
      <c r="AA236" s="190" t="e">
        <f>AVERAGE(Y236:Z236)</f>
        <v>#DIV/0!</v>
      </c>
      <c r="AB236" s="190"/>
      <c r="AC236" s="190"/>
      <c r="AD236" s="190"/>
      <c r="AE236" s="190"/>
      <c r="AF236" s="190" t="e">
        <f>AVERAGE(AB236:AE236)</f>
        <v>#DIV/0!</v>
      </c>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c r="BC236" s="190"/>
      <c r="BD236" s="190"/>
      <c r="BE236" s="190"/>
      <c r="BF236" s="190"/>
      <c r="BG236" s="190"/>
      <c r="BH236" s="190"/>
      <c r="BI236" s="190"/>
    </row>
    <row r="237" spans="1:61" x14ac:dyDescent="0.25">
      <c r="A237" s="9"/>
      <c r="J237" s="9"/>
    </row>
    <row r="238" spans="1:61" x14ac:dyDescent="0.25">
      <c r="A238" s="9"/>
      <c r="J238" s="9"/>
    </row>
  </sheetData>
  <mergeCells count="566">
    <mergeCell ref="AB7:AC7"/>
    <mergeCell ref="AG7:AO7"/>
    <mergeCell ref="AQ7:AU7"/>
    <mergeCell ref="AW7:AX7"/>
    <mergeCell ref="BA7:BC7"/>
    <mergeCell ref="S85:U85"/>
    <mergeCell ref="V85:X85"/>
    <mergeCell ref="Y85:AA85"/>
    <mergeCell ref="AB85:AF85"/>
    <mergeCell ref="AG85:AP85"/>
    <mergeCell ref="AQ85:AV85"/>
    <mergeCell ref="AW85:AY85"/>
    <mergeCell ref="BA85:BD85"/>
    <mergeCell ref="U77:U80"/>
    <mergeCell ref="U13:U37"/>
    <mergeCell ref="U39:U69"/>
    <mergeCell ref="U71:U74"/>
    <mergeCell ref="R8:R82"/>
    <mergeCell ref="R83:R157"/>
    <mergeCell ref="R158:R162"/>
    <mergeCell ref="R172:R186"/>
    <mergeCell ref="R189:R194"/>
    <mergeCell ref="I200:I205"/>
    <mergeCell ref="R200:R205"/>
    <mergeCell ref="I208:I216"/>
    <mergeCell ref="I189:I194"/>
    <mergeCell ref="M165:M166"/>
    <mergeCell ref="N165:N166"/>
    <mergeCell ref="M167:M168"/>
    <mergeCell ref="N167:N168"/>
    <mergeCell ref="O165:O166"/>
    <mergeCell ref="O167:O168"/>
    <mergeCell ref="P165:P168"/>
    <mergeCell ref="Q165:Q166"/>
    <mergeCell ref="Q167:Q168"/>
    <mergeCell ref="P169:R169"/>
    <mergeCell ref="G169:I169"/>
    <mergeCell ref="H200:H205"/>
    <mergeCell ref="H208:H216"/>
    <mergeCell ref="Q9:Q82"/>
    <mergeCell ref="M22:O22"/>
    <mergeCell ref="AE3:AE4"/>
    <mergeCell ref="AF3:AF5"/>
    <mergeCell ref="AP3:AP5"/>
    <mergeCell ref="AG3:AO3"/>
    <mergeCell ref="AV3:AV5"/>
    <mergeCell ref="AQ3:AU3"/>
    <mergeCell ref="AB2:AF2"/>
    <mergeCell ref="S6:T6"/>
    <mergeCell ref="J2:J5"/>
    <mergeCell ref="K2:K5"/>
    <mergeCell ref="L2:L5"/>
    <mergeCell ref="M2:M5"/>
    <mergeCell ref="N2:N5"/>
    <mergeCell ref="O2:O5"/>
    <mergeCell ref="P2:P5"/>
    <mergeCell ref="Q2:Q5"/>
    <mergeCell ref="R2:R5"/>
    <mergeCell ref="A9:A157"/>
    <mergeCell ref="B9:B156"/>
    <mergeCell ref="C9:C156"/>
    <mergeCell ref="D9:D10"/>
    <mergeCell ref="D87:F87"/>
    <mergeCell ref="D83:D84"/>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82:F82"/>
    <mergeCell ref="D85:F85"/>
    <mergeCell ref="D86:F86"/>
    <mergeCell ref="D11:F11"/>
    <mergeCell ref="A196:A197"/>
    <mergeCell ref="D197:F197"/>
    <mergeCell ref="A198:B198"/>
    <mergeCell ref="B199:G199"/>
    <mergeCell ref="A200:A207"/>
    <mergeCell ref="G200:G205"/>
    <mergeCell ref="D188:G188"/>
    <mergeCell ref="A189:A195"/>
    <mergeCell ref="A172:A188"/>
    <mergeCell ref="B172:B185"/>
    <mergeCell ref="C172:C185"/>
    <mergeCell ref="E200:E205"/>
    <mergeCell ref="F200:F205"/>
    <mergeCell ref="C200:C207"/>
    <mergeCell ref="D187:I187"/>
    <mergeCell ref="I172:I186"/>
    <mergeCell ref="H172:H186"/>
    <mergeCell ref="G172:G186"/>
    <mergeCell ref="F172:F186"/>
    <mergeCell ref="A235:B235"/>
    <mergeCell ref="A219:B219"/>
    <mergeCell ref="B220:G220"/>
    <mergeCell ref="D222:G222"/>
    <mergeCell ref="D224:G224"/>
    <mergeCell ref="D226:G226"/>
    <mergeCell ref="A227:B227"/>
    <mergeCell ref="D215:G215"/>
    <mergeCell ref="A217:A218"/>
    <mergeCell ref="C217:C218"/>
    <mergeCell ref="D218:G218"/>
    <mergeCell ref="A208:A216"/>
    <mergeCell ref="C208:C216"/>
    <mergeCell ref="B228:G228"/>
    <mergeCell ref="D230:G230"/>
    <mergeCell ref="D232:G232"/>
    <mergeCell ref="D234:G234"/>
    <mergeCell ref="D216:G216"/>
    <mergeCell ref="D227:F227"/>
    <mergeCell ref="D235:F235"/>
    <mergeCell ref="A170:B170"/>
    <mergeCell ref="B171:G171"/>
    <mergeCell ref="D163:G163"/>
    <mergeCell ref="D164:F164"/>
    <mergeCell ref="A165:A169"/>
    <mergeCell ref="B165:B167"/>
    <mergeCell ref="B189:B194"/>
    <mergeCell ref="C189:C194"/>
    <mergeCell ref="C165:C167"/>
    <mergeCell ref="D169:F169"/>
    <mergeCell ref="A158:A164"/>
    <mergeCell ref="D177:D180"/>
    <mergeCell ref="E177:E180"/>
    <mergeCell ref="F190:F194"/>
    <mergeCell ref="G165:G168"/>
    <mergeCell ref="F167:F168"/>
    <mergeCell ref="E167:E168"/>
    <mergeCell ref="D167:D168"/>
    <mergeCell ref="F159:F162"/>
    <mergeCell ref="G158:G162"/>
    <mergeCell ref="B158:B162"/>
    <mergeCell ref="C158:C163"/>
    <mergeCell ref="AW3:AX3"/>
    <mergeCell ref="AY3:AY5"/>
    <mergeCell ref="AW2:AY2"/>
    <mergeCell ref="BD3:BD5"/>
    <mergeCell ref="BA3:BC3"/>
    <mergeCell ref="BA2:BD2"/>
    <mergeCell ref="D206:G206"/>
    <mergeCell ref="D207:F207"/>
    <mergeCell ref="D195:G195"/>
    <mergeCell ref="D157:G157"/>
    <mergeCell ref="B8:G8"/>
    <mergeCell ref="S2:U2"/>
    <mergeCell ref="V2:X2"/>
    <mergeCell ref="Y2:AA2"/>
    <mergeCell ref="AB3:AD3"/>
    <mergeCell ref="AG2:AP2"/>
    <mergeCell ref="H83:H156"/>
    <mergeCell ref="AQ2:AV2"/>
    <mergeCell ref="AB4:AD4"/>
    <mergeCell ref="AA3:AA5"/>
    <mergeCell ref="X3:X5"/>
    <mergeCell ref="S4:T4"/>
    <mergeCell ref="S5:T5"/>
    <mergeCell ref="U3:U5"/>
    <mergeCell ref="D64:F64"/>
    <mergeCell ref="D65:F65"/>
    <mergeCell ref="D66:F66"/>
    <mergeCell ref="D67:F67"/>
    <mergeCell ref="D68:F68"/>
    <mergeCell ref="D41:F41"/>
    <mergeCell ref="D42:F42"/>
    <mergeCell ref="D43:F43"/>
    <mergeCell ref="D44:F44"/>
    <mergeCell ref="D45:F45"/>
    <mergeCell ref="D46:F46"/>
    <mergeCell ref="D47:F47"/>
    <mergeCell ref="D48:F48"/>
    <mergeCell ref="D49:F49"/>
    <mergeCell ref="D50:F50"/>
    <mergeCell ref="D51:F51"/>
    <mergeCell ref="D52:F52"/>
    <mergeCell ref="D53:F53"/>
    <mergeCell ref="D55:F55"/>
    <mergeCell ref="D56:F56"/>
    <mergeCell ref="D57:F57"/>
    <mergeCell ref="D58:F58"/>
    <mergeCell ref="D59:F59"/>
    <mergeCell ref="D60:F60"/>
    <mergeCell ref="D61:F61"/>
    <mergeCell ref="D62:F62"/>
    <mergeCell ref="D63:F63"/>
    <mergeCell ref="D25:F25"/>
    <mergeCell ref="D26:F26"/>
    <mergeCell ref="D27:F27"/>
    <mergeCell ref="D28:F28"/>
    <mergeCell ref="D29:F29"/>
    <mergeCell ref="D30:F30"/>
    <mergeCell ref="D31:F31"/>
    <mergeCell ref="D32:F32"/>
    <mergeCell ref="D54:F54"/>
    <mergeCell ref="D79:E79"/>
    <mergeCell ref="D80:E80"/>
    <mergeCell ref="H9:H82"/>
    <mergeCell ref="D33:F33"/>
    <mergeCell ref="D34:F34"/>
    <mergeCell ref="D35:F35"/>
    <mergeCell ref="D36:F36"/>
    <mergeCell ref="D37:F37"/>
    <mergeCell ref="D38:F38"/>
    <mergeCell ref="D12:F12"/>
    <mergeCell ref="D39:F39"/>
    <mergeCell ref="D40:F40"/>
    <mergeCell ref="D13:F13"/>
    <mergeCell ref="D14:F14"/>
    <mergeCell ref="D15:F15"/>
    <mergeCell ref="D16:F16"/>
    <mergeCell ref="D17:F17"/>
    <mergeCell ref="D18:F18"/>
    <mergeCell ref="D19:F19"/>
    <mergeCell ref="D20:F20"/>
    <mergeCell ref="D21:F21"/>
    <mergeCell ref="D22:F22"/>
    <mergeCell ref="D23:F23"/>
    <mergeCell ref="D24:F24"/>
    <mergeCell ref="D69:F69"/>
    <mergeCell ref="D70:F70"/>
    <mergeCell ref="D71:F71"/>
    <mergeCell ref="D72:F72"/>
    <mergeCell ref="D73:F73"/>
    <mergeCell ref="D74:F74"/>
    <mergeCell ref="D76:F76"/>
    <mergeCell ref="D77:E77"/>
    <mergeCell ref="D78:E78"/>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30:F130"/>
    <mergeCell ref="D156:F156"/>
    <mergeCell ref="D131:F131"/>
    <mergeCell ref="D132:F132"/>
    <mergeCell ref="D133:F133"/>
    <mergeCell ref="D134:F134"/>
    <mergeCell ref="D135:F135"/>
    <mergeCell ref="D136:F136"/>
    <mergeCell ref="D137:F137"/>
    <mergeCell ref="D153:E153"/>
    <mergeCell ref="D154:E154"/>
    <mergeCell ref="D138:F138"/>
    <mergeCell ref="D139:F139"/>
    <mergeCell ref="D140:F140"/>
    <mergeCell ref="D141:F141"/>
    <mergeCell ref="D142:F142"/>
    <mergeCell ref="D143:F143"/>
    <mergeCell ref="D144:F144"/>
    <mergeCell ref="D145:F145"/>
    <mergeCell ref="D146:F146"/>
    <mergeCell ref="A236:C236"/>
    <mergeCell ref="D236:G236"/>
    <mergeCell ref="B2:B5"/>
    <mergeCell ref="A2:A5"/>
    <mergeCell ref="C2:C5"/>
    <mergeCell ref="D2:D5"/>
    <mergeCell ref="E2:E5"/>
    <mergeCell ref="F2:F5"/>
    <mergeCell ref="G2:G5"/>
    <mergeCell ref="F208:F213"/>
    <mergeCell ref="G208:G213"/>
    <mergeCell ref="D214:G214"/>
    <mergeCell ref="D155:E155"/>
    <mergeCell ref="D75:E75"/>
    <mergeCell ref="D170:F170"/>
    <mergeCell ref="D198:F198"/>
    <mergeCell ref="D147:F147"/>
    <mergeCell ref="D148:F148"/>
    <mergeCell ref="D149:F149"/>
    <mergeCell ref="D150:F150"/>
    <mergeCell ref="D151:E151"/>
    <mergeCell ref="D152:E152"/>
    <mergeCell ref="D190:D194"/>
    <mergeCell ref="E190:E194"/>
    <mergeCell ref="H2:H5"/>
    <mergeCell ref="E9:E10"/>
    <mergeCell ref="E83:E84"/>
    <mergeCell ref="E175:E176"/>
    <mergeCell ref="E173:E174"/>
    <mergeCell ref="D81:E81"/>
    <mergeCell ref="D219:F219"/>
    <mergeCell ref="K8:P8"/>
    <mergeCell ref="J9:J157"/>
    <mergeCell ref="K9:K156"/>
    <mergeCell ref="L9:L156"/>
    <mergeCell ref="M9:M10"/>
    <mergeCell ref="N9:N10"/>
    <mergeCell ref="M11:O11"/>
    <mergeCell ref="M12:O12"/>
    <mergeCell ref="M13:O13"/>
    <mergeCell ref="M14:O14"/>
    <mergeCell ref="M15:O15"/>
    <mergeCell ref="M16:O16"/>
    <mergeCell ref="M17:O17"/>
    <mergeCell ref="M18:O18"/>
    <mergeCell ref="M19:O19"/>
    <mergeCell ref="M20:O20"/>
    <mergeCell ref="M21:O21"/>
    <mergeCell ref="M23:O23"/>
    <mergeCell ref="M24:O24"/>
    <mergeCell ref="M25:O25"/>
    <mergeCell ref="M26:O26"/>
    <mergeCell ref="M27:O27"/>
    <mergeCell ref="M28:O28"/>
    <mergeCell ref="M29:O29"/>
    <mergeCell ref="M30:O30"/>
    <mergeCell ref="M31:O31"/>
    <mergeCell ref="M32:O32"/>
    <mergeCell ref="M33:O33"/>
    <mergeCell ref="M34:O34"/>
    <mergeCell ref="M35:O35"/>
    <mergeCell ref="M36:O36"/>
    <mergeCell ref="M37:O37"/>
    <mergeCell ref="M38:O38"/>
    <mergeCell ref="M39:O39"/>
    <mergeCell ref="M40:O40"/>
    <mergeCell ref="M41:O41"/>
    <mergeCell ref="M42:O42"/>
    <mergeCell ref="M43:O43"/>
    <mergeCell ref="M44:O44"/>
    <mergeCell ref="M45:O45"/>
    <mergeCell ref="M46:O46"/>
    <mergeCell ref="M47:O47"/>
    <mergeCell ref="M48:O48"/>
    <mergeCell ref="M49:O49"/>
    <mergeCell ref="M50:O50"/>
    <mergeCell ref="M51:O51"/>
    <mergeCell ref="M52:O52"/>
    <mergeCell ref="M53:O53"/>
    <mergeCell ref="M54:O54"/>
    <mergeCell ref="M55:O55"/>
    <mergeCell ref="M56:O56"/>
    <mergeCell ref="M57:O57"/>
    <mergeCell ref="M58:O58"/>
    <mergeCell ref="M59:O59"/>
    <mergeCell ref="M60:O60"/>
    <mergeCell ref="M61:O61"/>
    <mergeCell ref="M62:O62"/>
    <mergeCell ref="M63:O63"/>
    <mergeCell ref="M64:O64"/>
    <mergeCell ref="M65:O65"/>
    <mergeCell ref="M66:O66"/>
    <mergeCell ref="M67:O67"/>
    <mergeCell ref="M68:O68"/>
    <mergeCell ref="M69:O69"/>
    <mergeCell ref="M70:O70"/>
    <mergeCell ref="M71:O71"/>
    <mergeCell ref="M72:O72"/>
    <mergeCell ref="M73:O73"/>
    <mergeCell ref="M74:O74"/>
    <mergeCell ref="M75:N75"/>
    <mergeCell ref="M76:O76"/>
    <mergeCell ref="M77:N77"/>
    <mergeCell ref="M78:N78"/>
    <mergeCell ref="M79:N79"/>
    <mergeCell ref="M80:N80"/>
    <mergeCell ref="M82:O82"/>
    <mergeCell ref="M81:N81"/>
    <mergeCell ref="M83:M84"/>
    <mergeCell ref="N83:N84"/>
    <mergeCell ref="Q83:Q156"/>
    <mergeCell ref="M85:O85"/>
    <mergeCell ref="M86:O86"/>
    <mergeCell ref="M87:O87"/>
    <mergeCell ref="M88:O88"/>
    <mergeCell ref="M89:O89"/>
    <mergeCell ref="M90:O90"/>
    <mergeCell ref="M91:O91"/>
    <mergeCell ref="M92:O92"/>
    <mergeCell ref="M93:O93"/>
    <mergeCell ref="M94:O94"/>
    <mergeCell ref="M95:O95"/>
    <mergeCell ref="M96:O96"/>
    <mergeCell ref="M97:O97"/>
    <mergeCell ref="M98:O98"/>
    <mergeCell ref="M99:O99"/>
    <mergeCell ref="M100:O100"/>
    <mergeCell ref="M101:O101"/>
    <mergeCell ref="M102:O102"/>
    <mergeCell ref="M103:O103"/>
    <mergeCell ref="M104:O104"/>
    <mergeCell ref="M105:O105"/>
    <mergeCell ref="M106:O106"/>
    <mergeCell ref="M107:O107"/>
    <mergeCell ref="M108:O108"/>
    <mergeCell ref="M109:O109"/>
    <mergeCell ref="M110:O110"/>
    <mergeCell ref="M111:O111"/>
    <mergeCell ref="M112:O112"/>
    <mergeCell ref="M113:O113"/>
    <mergeCell ref="M114:O114"/>
    <mergeCell ref="M115:O115"/>
    <mergeCell ref="M116:O116"/>
    <mergeCell ref="M117:O117"/>
    <mergeCell ref="M118:O118"/>
    <mergeCell ref="M119:O119"/>
    <mergeCell ref="M120:O120"/>
    <mergeCell ref="M121:O121"/>
    <mergeCell ref="M122:O122"/>
    <mergeCell ref="M123:O123"/>
    <mergeCell ref="M124:O124"/>
    <mergeCell ref="M125:O125"/>
    <mergeCell ref="M126:O126"/>
    <mergeCell ref="M148:O148"/>
    <mergeCell ref="M149:O149"/>
    <mergeCell ref="M150:O150"/>
    <mergeCell ref="M151:N151"/>
    <mergeCell ref="M152:N152"/>
    <mergeCell ref="M127:O127"/>
    <mergeCell ref="M128:O128"/>
    <mergeCell ref="M129:O129"/>
    <mergeCell ref="M130:O130"/>
    <mergeCell ref="M131:O131"/>
    <mergeCell ref="M132:O132"/>
    <mergeCell ref="M133:O133"/>
    <mergeCell ref="M134:O134"/>
    <mergeCell ref="M135:O135"/>
    <mergeCell ref="M139:O139"/>
    <mergeCell ref="M140:O140"/>
    <mergeCell ref="M141:O141"/>
    <mergeCell ref="M142:O142"/>
    <mergeCell ref="M143:O143"/>
    <mergeCell ref="M144:O144"/>
    <mergeCell ref="M145:O145"/>
    <mergeCell ref="M146:O146"/>
    <mergeCell ref="M147:O147"/>
    <mergeCell ref="J235:K235"/>
    <mergeCell ref="M235:O235"/>
    <mergeCell ref="J236:L236"/>
    <mergeCell ref="M236:O236"/>
    <mergeCell ref="J217:J218"/>
    <mergeCell ref="L217:L218"/>
    <mergeCell ref="M218:P218"/>
    <mergeCell ref="J219:K219"/>
    <mergeCell ref="M219:O219"/>
    <mergeCell ref="K220:P220"/>
    <mergeCell ref="M222:P222"/>
    <mergeCell ref="M224:P224"/>
    <mergeCell ref="M226:P226"/>
    <mergeCell ref="J227:K227"/>
    <mergeCell ref="M227:O227"/>
    <mergeCell ref="K228:P228"/>
    <mergeCell ref="M230:P230"/>
    <mergeCell ref="M232:P232"/>
    <mergeCell ref="I2:I5"/>
    <mergeCell ref="B7:Q7"/>
    <mergeCell ref="H165:H168"/>
    <mergeCell ref="J198:K198"/>
    <mergeCell ref="M198:O198"/>
    <mergeCell ref="K199:P199"/>
    <mergeCell ref="M234:P234"/>
    <mergeCell ref="J200:J207"/>
    <mergeCell ref="L200:L207"/>
    <mergeCell ref="N200:N205"/>
    <mergeCell ref="O200:O205"/>
    <mergeCell ref="P200:P205"/>
    <mergeCell ref="M206:P206"/>
    <mergeCell ref="M207:O207"/>
    <mergeCell ref="J208:J216"/>
    <mergeCell ref="L208:L216"/>
    <mergeCell ref="M215:P215"/>
    <mergeCell ref="M216:P216"/>
    <mergeCell ref="N208:N214"/>
    <mergeCell ref="O208:O214"/>
    <mergeCell ref="P208:P214"/>
    <mergeCell ref="J170:K170"/>
    <mergeCell ref="M170:O170"/>
    <mergeCell ref="K171:P171"/>
    <mergeCell ref="U151:U155"/>
    <mergeCell ref="U159:U162"/>
    <mergeCell ref="J196:J197"/>
    <mergeCell ref="M197:O197"/>
    <mergeCell ref="M163:P163"/>
    <mergeCell ref="M164:O164"/>
    <mergeCell ref="A1:H1"/>
    <mergeCell ref="J1:Q1"/>
    <mergeCell ref="K189:K194"/>
    <mergeCell ref="L189:L194"/>
    <mergeCell ref="O193:O194"/>
    <mergeCell ref="P189:P194"/>
    <mergeCell ref="M192:O192"/>
    <mergeCell ref="Q189:Q194"/>
    <mergeCell ref="P9:P156"/>
    <mergeCell ref="G9:G156"/>
    <mergeCell ref="G189:G194"/>
    <mergeCell ref="H189:H194"/>
    <mergeCell ref="F9:F10"/>
    <mergeCell ref="O9:O10"/>
    <mergeCell ref="O83:O84"/>
    <mergeCell ref="F83:F84"/>
    <mergeCell ref="M155:N155"/>
    <mergeCell ref="E159:E162"/>
    <mergeCell ref="L158:L162"/>
    <mergeCell ref="N159:N162"/>
    <mergeCell ref="O159:O162"/>
    <mergeCell ref="H158:H163"/>
    <mergeCell ref="I158:I163"/>
    <mergeCell ref="U173:U186"/>
    <mergeCell ref="H217:H218"/>
    <mergeCell ref="Q217:Q218"/>
    <mergeCell ref="J172:J188"/>
    <mergeCell ref="K172:K185"/>
    <mergeCell ref="L172:L185"/>
    <mergeCell ref="O172:O185"/>
    <mergeCell ref="P172:P185"/>
    <mergeCell ref="N182:N183"/>
    <mergeCell ref="N173:N175"/>
    <mergeCell ref="N177:N181"/>
    <mergeCell ref="I9:I82"/>
    <mergeCell ref="M156:O156"/>
    <mergeCell ref="M157:P157"/>
    <mergeCell ref="J158:J164"/>
    <mergeCell ref="Q208:Q216"/>
    <mergeCell ref="Q200:Q205"/>
    <mergeCell ref="Q172:Q185"/>
    <mergeCell ref="M187:P187"/>
    <mergeCell ref="M188:P188"/>
    <mergeCell ref="J189:J195"/>
    <mergeCell ref="M195:P195"/>
    <mergeCell ref="J165:J169"/>
    <mergeCell ref="K165:K167"/>
    <mergeCell ref="L165:L167"/>
    <mergeCell ref="M169:O169"/>
    <mergeCell ref="P158:P162"/>
    <mergeCell ref="Q158:Q162"/>
    <mergeCell ref="I83:I156"/>
    <mergeCell ref="K158:K162"/>
    <mergeCell ref="M136:O136"/>
    <mergeCell ref="M153:N153"/>
    <mergeCell ref="M154:N154"/>
    <mergeCell ref="M137:O137"/>
    <mergeCell ref="M138:O138"/>
  </mergeCells>
  <hyperlinks>
    <hyperlink ref="S85" r:id="rId1"/>
    <hyperlink ref="V85" r:id="rId2"/>
    <hyperlink ref="Y85" r:id="rId3"/>
    <hyperlink ref="AB85" r:id="rId4"/>
    <hyperlink ref="AG85" r:id="rId5"/>
    <hyperlink ref="AQ85" r:id="rId6"/>
    <hyperlink ref="AW85" r:id="rId7"/>
    <hyperlink ref="BA85" r:id="rId8"/>
    <hyperlink ref="BE85" r:id="rId9"/>
    <hyperlink ref="BF85" r:id="rId10"/>
    <hyperlink ref="BG85" r:id="rId11"/>
    <hyperlink ref="BH85" r:id="rId12"/>
    <hyperlink ref="BI85" r:id="rId13"/>
  </hyperlinks>
  <pageMargins left="0.7" right="0.7" top="0.75" bottom="0.75" header="0.3" footer="0.3"/>
  <pageSetup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62"/>
  <sheetViews>
    <sheetView topLeftCell="A115" zoomScale="68" zoomScaleNormal="68" workbookViewId="0">
      <selection activeCell="O32" sqref="O32"/>
    </sheetView>
  </sheetViews>
  <sheetFormatPr defaultColWidth="8.85546875" defaultRowHeight="12" x14ac:dyDescent="0.25"/>
  <cols>
    <col min="1" max="1" width="6.7109375" style="11" customWidth="1"/>
    <col min="2" max="2" width="30.140625" style="9" customWidth="1"/>
    <col min="3" max="3" width="6.28515625" style="11" customWidth="1"/>
    <col min="4" max="4" width="35.42578125" style="7" customWidth="1"/>
    <col min="5" max="5" width="32.7109375" style="10" customWidth="1"/>
    <col min="6" max="6" width="10.7109375" style="11" customWidth="1"/>
    <col min="7" max="7" width="6.85546875" style="11" customWidth="1"/>
    <col min="8" max="9" width="18.28515625" style="11" customWidth="1"/>
    <col min="10" max="166" width="12" style="58" customWidth="1"/>
    <col min="167" max="16384" width="8.85546875" style="7"/>
  </cols>
  <sheetData>
    <row r="1" spans="1:166" s="11" customFormat="1" ht="191.25" x14ac:dyDescent="0.25">
      <c r="A1" s="13" t="s">
        <v>0</v>
      </c>
      <c r="B1" s="13" t="s">
        <v>336</v>
      </c>
      <c r="C1" s="13" t="s">
        <v>1</v>
      </c>
      <c r="D1" s="13" t="s">
        <v>776</v>
      </c>
      <c r="E1" s="5" t="s">
        <v>349</v>
      </c>
      <c r="F1" s="13" t="s">
        <v>2</v>
      </c>
      <c r="G1" s="13" t="s">
        <v>777</v>
      </c>
      <c r="H1" s="13" t="s">
        <v>778</v>
      </c>
      <c r="I1" s="165"/>
      <c r="J1" s="60" t="s">
        <v>487</v>
      </c>
      <c r="K1" s="60" t="s">
        <v>488</v>
      </c>
      <c r="L1" s="60" t="s">
        <v>489</v>
      </c>
      <c r="M1" s="60" t="s">
        <v>490</v>
      </c>
      <c r="N1" s="60" t="s">
        <v>491</v>
      </c>
      <c r="O1" s="60" t="s">
        <v>492</v>
      </c>
      <c r="P1" s="60" t="s">
        <v>493</v>
      </c>
      <c r="Q1" s="60" t="s">
        <v>494</v>
      </c>
      <c r="R1" s="60" t="s">
        <v>495</v>
      </c>
      <c r="S1" s="60" t="s">
        <v>496</v>
      </c>
      <c r="T1" s="60" t="s">
        <v>497</v>
      </c>
      <c r="U1" s="60" t="s">
        <v>498</v>
      </c>
      <c r="V1" s="60" t="s">
        <v>499</v>
      </c>
      <c r="W1" s="60" t="s">
        <v>500</v>
      </c>
      <c r="X1" s="60" t="s">
        <v>501</v>
      </c>
      <c r="Y1" s="60" t="s">
        <v>502</v>
      </c>
      <c r="Z1" s="60" t="s">
        <v>503</v>
      </c>
      <c r="AA1" s="60" t="s">
        <v>504</v>
      </c>
      <c r="AB1" s="112" t="s">
        <v>505</v>
      </c>
      <c r="AC1" s="60" t="s">
        <v>506</v>
      </c>
      <c r="AD1" s="60" t="s">
        <v>507</v>
      </c>
      <c r="AE1" s="60" t="s">
        <v>508</v>
      </c>
      <c r="AF1" s="60" t="s">
        <v>509</v>
      </c>
      <c r="AG1" s="60" t="s">
        <v>510</v>
      </c>
      <c r="AH1" s="60" t="s">
        <v>511</v>
      </c>
      <c r="AI1" s="60" t="s">
        <v>512</v>
      </c>
      <c r="AJ1" s="60" t="s">
        <v>513</v>
      </c>
      <c r="AK1" s="60" t="s">
        <v>514</v>
      </c>
      <c r="AL1" s="60" t="s">
        <v>515</v>
      </c>
      <c r="AM1" s="60" t="s">
        <v>516</v>
      </c>
      <c r="AN1" s="60" t="s">
        <v>517</v>
      </c>
      <c r="AO1" s="60" t="s">
        <v>518</v>
      </c>
      <c r="AP1" s="60" t="s">
        <v>519</v>
      </c>
      <c r="AQ1" s="60" t="s">
        <v>520</v>
      </c>
      <c r="AR1" s="60" t="s">
        <v>521</v>
      </c>
      <c r="AS1" s="60" t="s">
        <v>522</v>
      </c>
      <c r="AT1" s="60" t="s">
        <v>523</v>
      </c>
      <c r="AU1" s="60" t="s">
        <v>524</v>
      </c>
      <c r="AV1" s="60" t="s">
        <v>525</v>
      </c>
      <c r="AW1" s="60" t="s">
        <v>525</v>
      </c>
      <c r="AX1" s="60" t="s">
        <v>526</v>
      </c>
      <c r="AY1" s="60" t="s">
        <v>527</v>
      </c>
      <c r="AZ1" s="60" t="s">
        <v>517</v>
      </c>
      <c r="BA1" s="60" t="s">
        <v>523</v>
      </c>
      <c r="BB1" s="60" t="s">
        <v>528</v>
      </c>
      <c r="BC1" s="60" t="s">
        <v>525</v>
      </c>
      <c r="BD1" s="60" t="s">
        <v>523</v>
      </c>
      <c r="BE1" s="60" t="s">
        <v>523</v>
      </c>
      <c r="BF1" s="60" t="s">
        <v>529</v>
      </c>
      <c r="BG1" s="60" t="s">
        <v>530</v>
      </c>
      <c r="BH1" s="60" t="s">
        <v>531</v>
      </c>
      <c r="BI1" s="60" t="s">
        <v>532</v>
      </c>
      <c r="BJ1" s="60" t="s">
        <v>533</v>
      </c>
      <c r="BK1" s="60" t="s">
        <v>534</v>
      </c>
      <c r="BL1" s="60" t="s">
        <v>523</v>
      </c>
      <c r="BM1" s="60" t="s">
        <v>535</v>
      </c>
      <c r="BN1" s="60" t="s">
        <v>536</v>
      </c>
      <c r="BO1" s="60" t="s">
        <v>537</v>
      </c>
      <c r="BP1" s="60" t="s">
        <v>538</v>
      </c>
      <c r="BQ1" s="60" t="s">
        <v>539</v>
      </c>
      <c r="BR1" s="60" t="s">
        <v>540</v>
      </c>
      <c r="BS1" s="60" t="s">
        <v>523</v>
      </c>
      <c r="BT1" s="60" t="s">
        <v>541</v>
      </c>
      <c r="BU1" s="60" t="s">
        <v>542</v>
      </c>
      <c r="BV1" s="60" t="s">
        <v>523</v>
      </c>
      <c r="BW1" s="60" t="s">
        <v>543</v>
      </c>
      <c r="BX1" s="60" t="s">
        <v>523</v>
      </c>
      <c r="BY1" s="60" t="s">
        <v>544</v>
      </c>
      <c r="BZ1" s="60" t="s">
        <v>523</v>
      </c>
      <c r="CA1" s="60" t="s">
        <v>545</v>
      </c>
      <c r="CB1" s="60" t="s">
        <v>546</v>
      </c>
      <c r="CC1" s="60" t="s">
        <v>547</v>
      </c>
      <c r="CD1" s="60" t="s">
        <v>548</v>
      </c>
      <c r="CE1" s="60" t="s">
        <v>549</v>
      </c>
      <c r="CF1" s="60" t="s">
        <v>550</v>
      </c>
      <c r="CG1" s="60" t="s">
        <v>551</v>
      </c>
      <c r="CH1" s="60" t="s">
        <v>552</v>
      </c>
      <c r="CI1" s="60" t="s">
        <v>553</v>
      </c>
      <c r="CJ1" s="60" t="s">
        <v>554</v>
      </c>
      <c r="CK1" s="60" t="s">
        <v>555</v>
      </c>
      <c r="CL1" s="60" t="s">
        <v>556</v>
      </c>
      <c r="CM1" s="60" t="s">
        <v>557</v>
      </c>
      <c r="CN1" s="60" t="s">
        <v>558</v>
      </c>
      <c r="CO1" s="60" t="s">
        <v>559</v>
      </c>
      <c r="CP1" s="60" t="s">
        <v>560</v>
      </c>
      <c r="CQ1" s="60" t="s">
        <v>561</v>
      </c>
      <c r="CR1" s="60" t="s">
        <v>562</v>
      </c>
      <c r="CS1" s="60" t="s">
        <v>563</v>
      </c>
      <c r="CT1" s="60" t="s">
        <v>564</v>
      </c>
      <c r="CU1" s="60" t="s">
        <v>565</v>
      </c>
      <c r="CV1" s="60" t="s">
        <v>566</v>
      </c>
      <c r="CW1" s="60" t="s">
        <v>567</v>
      </c>
      <c r="CX1" s="60" t="s">
        <v>568</v>
      </c>
      <c r="CY1" s="60" t="s">
        <v>569</v>
      </c>
      <c r="CZ1" s="60" t="s">
        <v>570</v>
      </c>
      <c r="DA1" s="60" t="s">
        <v>571</v>
      </c>
      <c r="DB1" s="60" t="s">
        <v>572</v>
      </c>
      <c r="DC1" s="60" t="s">
        <v>573</v>
      </c>
      <c r="DD1" s="60" t="s">
        <v>574</v>
      </c>
      <c r="DE1" s="60" t="s">
        <v>575</v>
      </c>
      <c r="DF1" s="60" t="s">
        <v>576</v>
      </c>
      <c r="DG1" s="60" t="s">
        <v>577</v>
      </c>
      <c r="DH1" s="60" t="s">
        <v>578</v>
      </c>
      <c r="DI1" s="60" t="s">
        <v>579</v>
      </c>
      <c r="DJ1" s="60" t="s">
        <v>580</v>
      </c>
      <c r="DK1" s="60" t="s">
        <v>581</v>
      </c>
      <c r="DL1" s="60" t="s">
        <v>582</v>
      </c>
      <c r="DM1" s="60" t="s">
        <v>583</v>
      </c>
      <c r="DN1" s="60" t="s">
        <v>584</v>
      </c>
      <c r="DO1" s="60" t="s">
        <v>585</v>
      </c>
      <c r="DP1" s="60" t="s">
        <v>586</v>
      </c>
      <c r="DQ1" s="60" t="s">
        <v>587</v>
      </c>
      <c r="DR1" s="60" t="s">
        <v>588</v>
      </c>
      <c r="DS1" s="60" t="s">
        <v>589</v>
      </c>
      <c r="DT1" s="60" t="s">
        <v>590</v>
      </c>
      <c r="DU1" s="60" t="s">
        <v>591</v>
      </c>
      <c r="DV1" s="60" t="s">
        <v>592</v>
      </c>
      <c r="DW1" s="60" t="s">
        <v>593</v>
      </c>
      <c r="DX1" s="60" t="s">
        <v>594</v>
      </c>
      <c r="DY1" s="60" t="s">
        <v>595</v>
      </c>
      <c r="DZ1" s="60" t="s">
        <v>596</v>
      </c>
      <c r="EA1" s="60" t="s">
        <v>597</v>
      </c>
      <c r="EB1" s="60" t="s">
        <v>598</v>
      </c>
      <c r="EC1" s="60" t="s">
        <v>599</v>
      </c>
      <c r="ED1" s="60" t="s">
        <v>600</v>
      </c>
      <c r="EE1" s="60" t="s">
        <v>601</v>
      </c>
      <c r="EF1" s="60" t="s">
        <v>602</v>
      </c>
      <c r="EG1" s="60" t="s">
        <v>603</v>
      </c>
      <c r="EH1" s="60" t="s">
        <v>604</v>
      </c>
      <c r="EI1" s="60" t="s">
        <v>605</v>
      </c>
      <c r="EJ1" s="60" t="s">
        <v>606</v>
      </c>
      <c r="EK1" s="60" t="s">
        <v>607</v>
      </c>
      <c r="EL1" s="60" t="s">
        <v>608</v>
      </c>
      <c r="EM1" s="60" t="s">
        <v>609</v>
      </c>
      <c r="EN1" s="60" t="s">
        <v>610</v>
      </c>
      <c r="EO1" s="60" t="s">
        <v>611</v>
      </c>
      <c r="EP1" s="60" t="s">
        <v>612</v>
      </c>
      <c r="EQ1" s="60" t="s">
        <v>613</v>
      </c>
      <c r="ER1" s="60" t="s">
        <v>614</v>
      </c>
      <c r="ES1" s="60" t="s">
        <v>615</v>
      </c>
      <c r="ET1" s="60" t="s">
        <v>616</v>
      </c>
      <c r="EU1" s="60" t="s">
        <v>617</v>
      </c>
      <c r="EV1" s="60" t="s">
        <v>618</v>
      </c>
      <c r="EW1" s="60" t="s">
        <v>619</v>
      </c>
      <c r="EX1" s="60" t="s">
        <v>620</v>
      </c>
      <c r="EY1" s="60" t="s">
        <v>571</v>
      </c>
      <c r="EZ1" s="60" t="s">
        <v>621</v>
      </c>
      <c r="FA1" s="60" t="s">
        <v>622</v>
      </c>
      <c r="FB1" s="60" t="s">
        <v>623</v>
      </c>
      <c r="FC1" s="60" t="s">
        <v>624</v>
      </c>
      <c r="FD1" s="60" t="s">
        <v>625</v>
      </c>
      <c r="FE1" s="60" t="s">
        <v>626</v>
      </c>
      <c r="FF1" s="60" t="s">
        <v>627</v>
      </c>
      <c r="FG1" s="60" t="s">
        <v>628</v>
      </c>
      <c r="FH1" s="60" t="s">
        <v>629</v>
      </c>
      <c r="FI1" s="60" t="s">
        <v>630</v>
      </c>
      <c r="FJ1" s="60" t="s">
        <v>631</v>
      </c>
    </row>
    <row r="2" spans="1:166" s="22" customFormat="1" x14ac:dyDescent="0.25">
      <c r="A2" s="5" t="s">
        <v>338</v>
      </c>
      <c r="B2" s="5" t="s">
        <v>339</v>
      </c>
      <c r="C2" s="5" t="s">
        <v>340</v>
      </c>
      <c r="D2" s="5" t="s">
        <v>341</v>
      </c>
      <c r="E2" s="5" t="s">
        <v>838</v>
      </c>
      <c r="F2" s="5" t="s">
        <v>342</v>
      </c>
      <c r="G2" s="5" t="s">
        <v>343</v>
      </c>
      <c r="H2" s="5" t="s">
        <v>344</v>
      </c>
      <c r="I2" s="168"/>
      <c r="J2" s="49" t="s">
        <v>442</v>
      </c>
      <c r="K2" s="49" t="s">
        <v>443</v>
      </c>
      <c r="L2" s="48" t="s">
        <v>444</v>
      </c>
      <c r="M2" s="48" t="s">
        <v>445</v>
      </c>
      <c r="N2" s="48" t="s">
        <v>446</v>
      </c>
      <c r="O2" s="48" t="s">
        <v>447</v>
      </c>
      <c r="P2" s="48" t="s">
        <v>448</v>
      </c>
      <c r="Q2" s="48" t="s">
        <v>449</v>
      </c>
      <c r="R2" s="48" t="s">
        <v>450</v>
      </c>
      <c r="S2" s="48" t="s">
        <v>451</v>
      </c>
      <c r="T2" s="48" t="s">
        <v>452</v>
      </c>
      <c r="U2" s="48" t="s">
        <v>632</v>
      </c>
      <c r="V2" s="48" t="s">
        <v>633</v>
      </c>
      <c r="W2" s="48" t="s">
        <v>634</v>
      </c>
      <c r="X2" s="48" t="s">
        <v>635</v>
      </c>
      <c r="Y2" s="48" t="s">
        <v>232</v>
      </c>
      <c r="Z2" s="48" t="s">
        <v>636</v>
      </c>
      <c r="AA2" s="48" t="s">
        <v>637</v>
      </c>
      <c r="AB2" s="48" t="s">
        <v>638</v>
      </c>
      <c r="AC2" s="48" t="s">
        <v>639</v>
      </c>
      <c r="AD2" s="48" t="s">
        <v>640</v>
      </c>
      <c r="AE2" s="48" t="s">
        <v>641</v>
      </c>
      <c r="AF2" s="48" t="s">
        <v>642</v>
      </c>
      <c r="AG2" s="48" t="s">
        <v>643</v>
      </c>
      <c r="AH2" s="48" t="s">
        <v>644</v>
      </c>
      <c r="AI2" s="48" t="s">
        <v>645</v>
      </c>
      <c r="AJ2" s="48" t="s">
        <v>646</v>
      </c>
      <c r="AK2" s="48" t="s">
        <v>647</v>
      </c>
      <c r="AL2" s="48" t="s">
        <v>648</v>
      </c>
      <c r="AM2" s="48" t="s">
        <v>649</v>
      </c>
      <c r="AN2" s="48" t="s">
        <v>650</v>
      </c>
      <c r="AO2" s="48" t="s">
        <v>651</v>
      </c>
      <c r="AP2" s="48" t="s">
        <v>652</v>
      </c>
      <c r="AQ2" s="48" t="s">
        <v>653</v>
      </c>
      <c r="AR2" s="48" t="s">
        <v>654</v>
      </c>
      <c r="AS2" s="48" t="s">
        <v>655</v>
      </c>
      <c r="AT2" s="48" t="s">
        <v>656</v>
      </c>
      <c r="AU2" s="48" t="s">
        <v>657</v>
      </c>
      <c r="AV2" s="48" t="s">
        <v>658</v>
      </c>
      <c r="AW2" s="48" t="s">
        <v>659</v>
      </c>
      <c r="AX2" s="48" t="s">
        <v>660</v>
      </c>
      <c r="AY2" s="48" t="s">
        <v>661</v>
      </c>
      <c r="AZ2" s="48" t="s">
        <v>662</v>
      </c>
      <c r="BA2" s="48" t="s">
        <v>663</v>
      </c>
      <c r="BB2" s="48" t="s">
        <v>664</v>
      </c>
      <c r="BC2" s="48" t="s">
        <v>665</v>
      </c>
      <c r="BD2" s="48" t="s">
        <v>666</v>
      </c>
      <c r="BE2" s="48" t="s">
        <v>667</v>
      </c>
      <c r="BF2" s="48" t="s">
        <v>668</v>
      </c>
      <c r="BG2" s="48" t="s">
        <v>669</v>
      </c>
      <c r="BH2" s="48" t="s">
        <v>670</v>
      </c>
      <c r="BI2" s="48" t="s">
        <v>671</v>
      </c>
      <c r="BJ2" s="48" t="s">
        <v>672</v>
      </c>
      <c r="BK2" s="48" t="s">
        <v>673</v>
      </c>
      <c r="BL2" s="48" t="s">
        <v>674</v>
      </c>
      <c r="BM2" s="48" t="s">
        <v>675</v>
      </c>
      <c r="BN2" s="48" t="s">
        <v>676</v>
      </c>
      <c r="BO2" s="48" t="s">
        <v>677</v>
      </c>
      <c r="BP2" s="48" t="s">
        <v>678</v>
      </c>
      <c r="BQ2" s="48" t="s">
        <v>392</v>
      </c>
      <c r="BR2" s="48" t="s">
        <v>679</v>
      </c>
      <c r="BS2" s="48" t="s">
        <v>680</v>
      </c>
      <c r="BT2" s="48" t="s">
        <v>681</v>
      </c>
      <c r="BU2" s="48" t="s">
        <v>682</v>
      </c>
      <c r="BV2" s="48" t="s">
        <v>683</v>
      </c>
      <c r="BW2" s="48" t="s">
        <v>684</v>
      </c>
      <c r="BX2" s="48" t="s">
        <v>685</v>
      </c>
      <c r="BY2" s="48" t="s">
        <v>686</v>
      </c>
      <c r="BZ2" s="48" t="s">
        <v>687</v>
      </c>
      <c r="CA2" s="48" t="s">
        <v>688</v>
      </c>
      <c r="CB2" s="48" t="s">
        <v>689</v>
      </c>
      <c r="CC2" s="48" t="s">
        <v>690</v>
      </c>
      <c r="CD2" s="48" t="s">
        <v>691</v>
      </c>
      <c r="CE2" s="48" t="s">
        <v>692</v>
      </c>
      <c r="CF2" s="48" t="s">
        <v>693</v>
      </c>
      <c r="CG2" s="48" t="s">
        <v>694</v>
      </c>
      <c r="CH2" s="48" t="s">
        <v>695</v>
      </c>
      <c r="CI2" s="48" t="s">
        <v>696</v>
      </c>
      <c r="CJ2" s="48" t="s">
        <v>697</v>
      </c>
      <c r="CK2" s="48" t="s">
        <v>698</v>
      </c>
      <c r="CL2" s="48" t="s">
        <v>699</v>
      </c>
      <c r="CM2" s="48" t="s">
        <v>700</v>
      </c>
      <c r="CN2" s="48" t="s">
        <v>701</v>
      </c>
      <c r="CO2" s="48" t="s">
        <v>702</v>
      </c>
      <c r="CP2" s="48" t="s">
        <v>703</v>
      </c>
      <c r="CQ2" s="48" t="s">
        <v>704</v>
      </c>
      <c r="CR2" s="48" t="s">
        <v>705</v>
      </c>
      <c r="CS2" s="48" t="s">
        <v>706</v>
      </c>
      <c r="CT2" s="48" t="s">
        <v>707</v>
      </c>
      <c r="CU2" s="48" t="s">
        <v>708</v>
      </c>
      <c r="CV2" s="48" t="s">
        <v>709</v>
      </c>
      <c r="CW2" s="48" t="s">
        <v>710</v>
      </c>
      <c r="CX2" s="48" t="s">
        <v>711</v>
      </c>
      <c r="CY2" s="48" t="s">
        <v>712</v>
      </c>
      <c r="CZ2" s="48" t="s">
        <v>713</v>
      </c>
      <c r="DA2" s="48" t="s">
        <v>714</v>
      </c>
      <c r="DB2" s="48" t="s">
        <v>715</v>
      </c>
      <c r="DC2" s="48" t="s">
        <v>716</v>
      </c>
      <c r="DD2" s="48" t="s">
        <v>717</v>
      </c>
      <c r="DE2" s="48" t="s">
        <v>718</v>
      </c>
      <c r="DF2" s="48" t="s">
        <v>719</v>
      </c>
      <c r="DG2" s="48" t="s">
        <v>720</v>
      </c>
      <c r="DH2" s="48" t="s">
        <v>721</v>
      </c>
      <c r="DI2" s="48" t="s">
        <v>722</v>
      </c>
      <c r="DJ2" s="48" t="s">
        <v>723</v>
      </c>
      <c r="DK2" s="48" t="s">
        <v>724</v>
      </c>
      <c r="DL2" s="48" t="s">
        <v>725</v>
      </c>
      <c r="DM2" s="48" t="s">
        <v>726</v>
      </c>
      <c r="DN2" s="48" t="s">
        <v>727</v>
      </c>
      <c r="DO2" s="48" t="s">
        <v>728</v>
      </c>
      <c r="DP2" s="48" t="s">
        <v>729</v>
      </c>
      <c r="DQ2" s="48" t="s">
        <v>730</v>
      </c>
      <c r="DR2" s="48" t="s">
        <v>731</v>
      </c>
      <c r="DS2" s="48" t="s">
        <v>732</v>
      </c>
      <c r="DT2" s="48" t="s">
        <v>733</v>
      </c>
      <c r="DU2" s="48" t="s">
        <v>734</v>
      </c>
      <c r="DV2" s="48" t="s">
        <v>735</v>
      </c>
      <c r="DW2" s="48" t="s">
        <v>736</v>
      </c>
      <c r="DX2" s="48" t="s">
        <v>737</v>
      </c>
      <c r="DY2" s="48" t="s">
        <v>738</v>
      </c>
      <c r="DZ2" s="48" t="s">
        <v>739</v>
      </c>
      <c r="EA2" s="48" t="s">
        <v>740</v>
      </c>
      <c r="EB2" s="48" t="s">
        <v>741</v>
      </c>
      <c r="EC2" s="48" t="s">
        <v>742</v>
      </c>
      <c r="ED2" s="48" t="s">
        <v>743</v>
      </c>
      <c r="EE2" s="48" t="s">
        <v>744</v>
      </c>
      <c r="EF2" s="48" t="s">
        <v>745</v>
      </c>
      <c r="EG2" s="48" t="s">
        <v>746</v>
      </c>
      <c r="EH2" s="48" t="s">
        <v>747</v>
      </c>
      <c r="EI2" s="48" t="s">
        <v>748</v>
      </c>
      <c r="EJ2" s="48" t="s">
        <v>749</v>
      </c>
      <c r="EK2" s="48" t="s">
        <v>750</v>
      </c>
      <c r="EL2" s="48" t="s">
        <v>751</v>
      </c>
      <c r="EM2" s="48" t="s">
        <v>752</v>
      </c>
      <c r="EN2" s="48" t="s">
        <v>753</v>
      </c>
      <c r="EO2" s="48" t="s">
        <v>754</v>
      </c>
      <c r="EP2" s="48" t="s">
        <v>755</v>
      </c>
      <c r="EQ2" s="48" t="s">
        <v>756</v>
      </c>
      <c r="ER2" s="48" t="s">
        <v>757</v>
      </c>
      <c r="ES2" s="48" t="s">
        <v>758</v>
      </c>
      <c r="ET2" s="48" t="s">
        <v>759</v>
      </c>
      <c r="EU2" s="48" t="s">
        <v>760</v>
      </c>
      <c r="EV2" s="48" t="s">
        <v>761</v>
      </c>
      <c r="EW2" s="48" t="s">
        <v>762</v>
      </c>
      <c r="EX2" s="48" t="s">
        <v>763</v>
      </c>
      <c r="EY2" s="48" t="s">
        <v>764</v>
      </c>
      <c r="EZ2" s="48" t="s">
        <v>765</v>
      </c>
      <c r="FA2" s="48" t="s">
        <v>766</v>
      </c>
      <c r="FB2" s="48" t="s">
        <v>767</v>
      </c>
      <c r="FC2" s="48" t="s">
        <v>768</v>
      </c>
      <c r="FD2" s="48" t="s">
        <v>769</v>
      </c>
      <c r="FE2" s="48" t="s">
        <v>770</v>
      </c>
      <c r="FF2" s="48" t="s">
        <v>771</v>
      </c>
      <c r="FG2" s="48" t="s">
        <v>772</v>
      </c>
      <c r="FH2" s="48" t="s">
        <v>773</v>
      </c>
      <c r="FI2" s="48" t="s">
        <v>774</v>
      </c>
      <c r="FJ2" s="48" t="s">
        <v>775</v>
      </c>
    </row>
    <row r="3" spans="1:166" s="22" customFormat="1" ht="12" customHeight="1" x14ac:dyDescent="0.25">
      <c r="A3" s="347" t="s">
        <v>377</v>
      </c>
      <c r="B3" s="347"/>
      <c r="C3" s="347"/>
      <c r="D3" s="347"/>
      <c r="E3" s="347"/>
      <c r="F3" s="347"/>
      <c r="G3" s="347"/>
      <c r="H3" s="347"/>
      <c r="I3" s="163"/>
      <c r="J3" s="234">
        <v>174</v>
      </c>
      <c r="K3" s="234">
        <v>252</v>
      </c>
      <c r="L3" s="234">
        <v>145</v>
      </c>
      <c r="M3" s="234">
        <v>189</v>
      </c>
      <c r="N3" s="234">
        <v>180</v>
      </c>
      <c r="O3" s="234">
        <v>168</v>
      </c>
      <c r="P3" s="234">
        <v>164</v>
      </c>
      <c r="Q3" s="234">
        <v>268</v>
      </c>
      <c r="R3" s="234">
        <v>92</v>
      </c>
      <c r="S3" s="234">
        <v>374</v>
      </c>
      <c r="T3" s="234">
        <v>247</v>
      </c>
      <c r="U3" s="234">
        <v>254</v>
      </c>
      <c r="V3" s="234">
        <v>38</v>
      </c>
      <c r="W3" s="234">
        <v>121</v>
      </c>
      <c r="X3" s="234">
        <v>30</v>
      </c>
      <c r="Y3" s="234">
        <v>204</v>
      </c>
      <c r="Z3" s="234">
        <v>158</v>
      </c>
      <c r="AA3" s="234">
        <v>209</v>
      </c>
      <c r="AB3" s="487" t="s">
        <v>1295</v>
      </c>
      <c r="AC3" s="234">
        <v>409</v>
      </c>
      <c r="AD3" s="234">
        <v>79</v>
      </c>
      <c r="AE3" s="234">
        <v>174</v>
      </c>
      <c r="AF3" s="234">
        <v>185</v>
      </c>
      <c r="AG3" s="234">
        <v>118</v>
      </c>
      <c r="AH3" s="234">
        <v>293</v>
      </c>
      <c r="AI3" s="234">
        <v>164</v>
      </c>
      <c r="AJ3" s="234">
        <v>162</v>
      </c>
      <c r="AK3" s="234">
        <v>194</v>
      </c>
      <c r="AL3" s="234">
        <v>108</v>
      </c>
      <c r="AM3" s="234">
        <v>200</v>
      </c>
      <c r="AN3" s="234">
        <v>170</v>
      </c>
      <c r="AO3" s="234">
        <v>173</v>
      </c>
      <c r="AP3" s="234">
        <v>196</v>
      </c>
      <c r="AQ3" s="234">
        <v>152</v>
      </c>
      <c r="AR3" s="234">
        <v>399</v>
      </c>
      <c r="AS3" s="234">
        <v>283</v>
      </c>
      <c r="AT3" s="234">
        <v>140</v>
      </c>
      <c r="AU3" s="234">
        <v>205</v>
      </c>
      <c r="AV3" s="234">
        <v>121</v>
      </c>
      <c r="AW3" s="234">
        <v>73</v>
      </c>
      <c r="AX3" s="234">
        <v>170</v>
      </c>
      <c r="AY3" s="234">
        <v>95</v>
      </c>
      <c r="AZ3" s="234">
        <v>29</v>
      </c>
      <c r="BA3" s="234">
        <v>120</v>
      </c>
      <c r="BB3" s="234">
        <v>137</v>
      </c>
      <c r="BC3" s="234">
        <v>171</v>
      </c>
      <c r="BD3" s="234">
        <v>243</v>
      </c>
      <c r="BE3" s="234">
        <v>174</v>
      </c>
      <c r="BF3" s="234">
        <v>299</v>
      </c>
      <c r="BG3" s="234">
        <v>176</v>
      </c>
      <c r="BH3" s="234">
        <v>155</v>
      </c>
      <c r="BI3" s="234">
        <v>144</v>
      </c>
      <c r="BJ3" s="234">
        <v>201</v>
      </c>
      <c r="BK3" s="234">
        <v>189</v>
      </c>
      <c r="BL3" s="234">
        <v>138</v>
      </c>
      <c r="BM3" s="234">
        <v>345</v>
      </c>
      <c r="BN3" s="234">
        <v>241</v>
      </c>
      <c r="BO3" s="234">
        <v>247</v>
      </c>
      <c r="BP3" s="234">
        <v>281</v>
      </c>
      <c r="BQ3" s="234">
        <v>269</v>
      </c>
      <c r="BR3" s="234">
        <v>184</v>
      </c>
      <c r="BS3" s="234">
        <v>399</v>
      </c>
      <c r="BT3" s="234">
        <v>241</v>
      </c>
      <c r="BU3" s="234">
        <v>166</v>
      </c>
      <c r="BV3" s="234">
        <v>79</v>
      </c>
      <c r="BW3" s="234">
        <v>198</v>
      </c>
      <c r="BX3" s="234">
        <v>840</v>
      </c>
      <c r="BY3" s="234">
        <v>230</v>
      </c>
      <c r="BZ3" s="234">
        <v>200</v>
      </c>
      <c r="CA3" s="234">
        <v>115</v>
      </c>
      <c r="CB3" s="234">
        <v>148</v>
      </c>
      <c r="CC3" s="234">
        <v>93</v>
      </c>
      <c r="CD3" s="234">
        <v>28</v>
      </c>
      <c r="CE3" s="234">
        <v>217</v>
      </c>
      <c r="CF3" s="234">
        <v>152</v>
      </c>
      <c r="CG3" s="234">
        <v>63</v>
      </c>
      <c r="CH3" s="234">
        <v>277</v>
      </c>
      <c r="CI3" s="234">
        <v>138</v>
      </c>
      <c r="CJ3" s="234">
        <v>290</v>
      </c>
      <c r="CK3" s="234">
        <v>132</v>
      </c>
      <c r="CL3" s="234">
        <v>86</v>
      </c>
      <c r="CM3" s="234">
        <v>191</v>
      </c>
      <c r="CN3" s="234">
        <v>70</v>
      </c>
      <c r="CO3" s="234">
        <v>244</v>
      </c>
      <c r="CP3" s="234">
        <v>28</v>
      </c>
      <c r="CQ3" s="234">
        <v>395</v>
      </c>
      <c r="CR3" s="234">
        <v>308</v>
      </c>
      <c r="CS3" s="234">
        <v>44</v>
      </c>
      <c r="CT3" s="234">
        <v>347</v>
      </c>
      <c r="CU3" s="234">
        <v>182</v>
      </c>
      <c r="CV3" s="234">
        <v>241</v>
      </c>
      <c r="CW3" s="234">
        <v>247</v>
      </c>
      <c r="CX3" s="234">
        <v>296</v>
      </c>
      <c r="CY3" s="234">
        <v>165</v>
      </c>
      <c r="CZ3" s="234">
        <v>15</v>
      </c>
      <c r="DA3" s="234">
        <v>117</v>
      </c>
      <c r="DB3" s="234">
        <v>305</v>
      </c>
      <c r="DC3" s="234">
        <v>204</v>
      </c>
      <c r="DD3" s="234">
        <v>199</v>
      </c>
      <c r="DE3" s="234">
        <v>101</v>
      </c>
      <c r="DF3" s="234">
        <v>194</v>
      </c>
      <c r="DG3" s="234">
        <v>78</v>
      </c>
      <c r="DH3" s="234">
        <v>305</v>
      </c>
      <c r="DI3" s="234">
        <v>45</v>
      </c>
      <c r="DJ3" s="234">
        <v>176</v>
      </c>
      <c r="DK3" s="234">
        <v>148</v>
      </c>
      <c r="DL3" s="234">
        <v>315</v>
      </c>
      <c r="DM3" s="234">
        <v>180</v>
      </c>
      <c r="DN3" s="234">
        <v>35</v>
      </c>
      <c r="DO3" s="234">
        <v>165</v>
      </c>
      <c r="DP3" s="234">
        <v>2</v>
      </c>
      <c r="DQ3" s="234">
        <v>175</v>
      </c>
      <c r="DR3" s="234">
        <v>199</v>
      </c>
      <c r="DS3" s="234">
        <v>24</v>
      </c>
      <c r="DT3" s="234">
        <v>20</v>
      </c>
      <c r="DU3" s="234">
        <v>17</v>
      </c>
      <c r="DV3" s="234">
        <v>188</v>
      </c>
      <c r="DW3" s="234">
        <v>13</v>
      </c>
      <c r="DX3" s="234">
        <v>111</v>
      </c>
      <c r="DY3" s="234">
        <v>286</v>
      </c>
      <c r="DZ3" s="234">
        <v>276</v>
      </c>
      <c r="EA3" s="234">
        <v>146</v>
      </c>
      <c r="EB3" s="234">
        <v>98</v>
      </c>
      <c r="EC3" s="234">
        <v>128</v>
      </c>
      <c r="ED3" s="234">
        <v>159</v>
      </c>
      <c r="EE3" s="234">
        <v>47</v>
      </c>
      <c r="EF3" s="234">
        <v>295</v>
      </c>
      <c r="EG3" s="234">
        <v>26</v>
      </c>
      <c r="EH3" s="234">
        <v>22</v>
      </c>
      <c r="EI3" s="234">
        <v>24</v>
      </c>
      <c r="EJ3" s="234">
        <v>37</v>
      </c>
      <c r="EK3" s="234">
        <v>6</v>
      </c>
      <c r="EL3" s="234">
        <v>92</v>
      </c>
      <c r="EM3" s="234">
        <v>44</v>
      </c>
      <c r="EN3" s="234">
        <v>259</v>
      </c>
      <c r="EO3" s="234">
        <v>593</v>
      </c>
      <c r="EP3" s="234">
        <v>68</v>
      </c>
      <c r="EQ3" s="234">
        <v>115</v>
      </c>
      <c r="ER3" s="234">
        <v>25</v>
      </c>
      <c r="ES3" s="234">
        <v>49</v>
      </c>
      <c r="ET3" s="234">
        <v>15</v>
      </c>
      <c r="EU3" s="234">
        <v>7</v>
      </c>
      <c r="EV3" s="234">
        <v>378</v>
      </c>
      <c r="EW3" s="234">
        <v>85</v>
      </c>
      <c r="EX3" s="234">
        <v>7</v>
      </c>
      <c r="EY3" s="234">
        <v>194</v>
      </c>
      <c r="EZ3" s="234">
        <v>228</v>
      </c>
      <c r="FA3" s="234">
        <v>18</v>
      </c>
      <c r="FB3" s="234">
        <v>81</v>
      </c>
      <c r="FC3" s="234">
        <v>153</v>
      </c>
      <c r="FD3" s="234">
        <v>70</v>
      </c>
      <c r="FE3" s="234">
        <v>6</v>
      </c>
      <c r="FF3" s="234">
        <v>257</v>
      </c>
      <c r="FG3" s="234">
        <v>130</v>
      </c>
      <c r="FH3" s="234">
        <v>135</v>
      </c>
      <c r="FI3" s="234">
        <v>126</v>
      </c>
      <c r="FJ3" s="234">
        <v>10</v>
      </c>
    </row>
    <row r="4" spans="1:166" s="23" customFormat="1" x14ac:dyDescent="0.25">
      <c r="A4" s="4">
        <v>1</v>
      </c>
      <c r="B4" s="428" t="s">
        <v>337</v>
      </c>
      <c r="C4" s="428"/>
      <c r="D4" s="428"/>
      <c r="E4" s="428"/>
      <c r="F4" s="428"/>
      <c r="G4" s="428"/>
      <c r="H4" s="4"/>
      <c r="I4" s="172"/>
      <c r="J4" s="50"/>
      <c r="K4" s="50"/>
      <c r="L4" s="50"/>
      <c r="M4" s="50"/>
      <c r="N4" s="50"/>
      <c r="O4" s="50"/>
      <c r="P4" s="50"/>
      <c r="Q4" s="50"/>
      <c r="R4" s="50"/>
      <c r="S4" s="50"/>
      <c r="T4" s="50"/>
      <c r="U4" s="50"/>
      <c r="V4" s="50"/>
      <c r="W4" s="50"/>
      <c r="X4" s="50"/>
      <c r="Y4" s="50"/>
      <c r="Z4" s="50"/>
      <c r="AA4" s="50"/>
      <c r="AB4" s="488"/>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row>
    <row r="5" spans="1:166" ht="24" x14ac:dyDescent="0.25">
      <c r="A5" s="393" t="s">
        <v>3</v>
      </c>
      <c r="B5" s="395" t="s">
        <v>1091</v>
      </c>
      <c r="C5" s="505">
        <v>0.3</v>
      </c>
      <c r="D5" s="395" t="s">
        <v>864</v>
      </c>
      <c r="E5" s="15" t="s">
        <v>363</v>
      </c>
      <c r="F5" s="13" t="s">
        <v>4</v>
      </c>
      <c r="G5" s="393" t="s">
        <v>783</v>
      </c>
      <c r="H5" s="393" t="s">
        <v>360</v>
      </c>
      <c r="I5" s="165"/>
      <c r="J5" s="51"/>
      <c r="K5" s="51"/>
      <c r="L5" s="51"/>
      <c r="M5" s="51"/>
      <c r="N5" s="51"/>
      <c r="O5" s="51"/>
      <c r="P5" s="51"/>
      <c r="Q5" s="51"/>
      <c r="R5" s="51"/>
      <c r="S5" s="51"/>
      <c r="T5" s="51"/>
      <c r="U5" s="51"/>
      <c r="V5" s="51"/>
      <c r="W5" s="51"/>
      <c r="X5" s="51"/>
      <c r="Y5" s="51"/>
      <c r="Z5" s="51"/>
      <c r="AA5" s="51"/>
      <c r="AB5" s="488"/>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row>
    <row r="6" spans="1:166" ht="84" x14ac:dyDescent="0.25">
      <c r="A6" s="393"/>
      <c r="B6" s="395"/>
      <c r="C6" s="505"/>
      <c r="D6" s="395"/>
      <c r="E6" s="8" t="s">
        <v>781</v>
      </c>
      <c r="F6" s="75" t="s">
        <v>10</v>
      </c>
      <c r="G6" s="393"/>
      <c r="H6" s="393"/>
      <c r="I6" s="165"/>
      <c r="J6" s="51"/>
      <c r="K6" s="51"/>
      <c r="L6" s="51"/>
      <c r="M6" s="51"/>
      <c r="N6" s="51"/>
      <c r="O6" s="51"/>
      <c r="P6" s="51"/>
      <c r="Q6" s="51"/>
      <c r="R6" s="51"/>
      <c r="S6" s="51"/>
      <c r="T6" s="51"/>
      <c r="U6" s="51"/>
      <c r="V6" s="51"/>
      <c r="W6" s="51"/>
      <c r="X6" s="51"/>
      <c r="Y6" s="51"/>
      <c r="Z6" s="51"/>
      <c r="AA6" s="51"/>
      <c r="AB6" s="488"/>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row>
    <row r="7" spans="1:166" x14ac:dyDescent="0.25">
      <c r="A7" s="393"/>
      <c r="B7" s="395"/>
      <c r="C7" s="505"/>
      <c r="D7" s="506" t="s">
        <v>469</v>
      </c>
      <c r="E7" s="506"/>
      <c r="F7" s="506"/>
      <c r="G7" s="393"/>
      <c r="H7" s="393"/>
      <c r="I7" s="293"/>
      <c r="J7" s="51"/>
      <c r="K7" s="51"/>
      <c r="L7" s="52"/>
      <c r="M7" s="52"/>
      <c r="N7" s="51"/>
      <c r="O7" s="51"/>
      <c r="P7" s="51"/>
      <c r="Q7" s="51"/>
      <c r="R7" s="51"/>
      <c r="S7" s="51"/>
      <c r="T7" s="51"/>
      <c r="U7" s="51"/>
      <c r="V7" s="51"/>
      <c r="W7" s="51"/>
      <c r="X7" s="51"/>
      <c r="Y7" s="51"/>
      <c r="Z7" s="51"/>
      <c r="AA7" s="51"/>
      <c r="AB7" s="488"/>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row>
    <row r="8" spans="1:166" x14ac:dyDescent="0.25">
      <c r="A8" s="393"/>
      <c r="B8" s="395"/>
      <c r="C8" s="505"/>
      <c r="D8" s="485" t="s">
        <v>456</v>
      </c>
      <c r="E8" s="485"/>
      <c r="F8" s="485"/>
      <c r="G8" s="393"/>
      <c r="H8" s="393"/>
      <c r="I8" s="295"/>
      <c r="J8" s="53">
        <v>1</v>
      </c>
      <c r="K8" s="61">
        <v>1</v>
      </c>
      <c r="L8" s="53">
        <v>1</v>
      </c>
      <c r="M8" s="53">
        <v>1</v>
      </c>
      <c r="N8" s="53">
        <v>1</v>
      </c>
      <c r="O8" s="53">
        <v>1</v>
      </c>
      <c r="P8" s="53">
        <v>1</v>
      </c>
      <c r="Q8" s="53">
        <v>1</v>
      </c>
      <c r="R8" s="53">
        <v>1</v>
      </c>
      <c r="S8" s="53">
        <v>1</v>
      </c>
      <c r="T8" s="53">
        <v>1</v>
      </c>
      <c r="U8" s="53">
        <v>1</v>
      </c>
      <c r="V8" s="53">
        <v>1</v>
      </c>
      <c r="W8" s="53">
        <v>1</v>
      </c>
      <c r="X8" s="53">
        <v>1</v>
      </c>
      <c r="Y8" s="53">
        <v>1</v>
      </c>
      <c r="Z8" s="53">
        <v>1</v>
      </c>
      <c r="AA8" s="53">
        <v>1</v>
      </c>
      <c r="AB8" s="488"/>
      <c r="AC8" s="53">
        <v>1</v>
      </c>
      <c r="AD8" s="53">
        <v>1</v>
      </c>
      <c r="AE8" s="53">
        <v>1</v>
      </c>
      <c r="AF8" s="53">
        <v>1</v>
      </c>
      <c r="AG8" s="53">
        <v>1</v>
      </c>
      <c r="AH8" s="53">
        <v>1</v>
      </c>
      <c r="AI8" s="53">
        <v>1</v>
      </c>
      <c r="AJ8" s="53">
        <v>1</v>
      </c>
      <c r="AK8" s="53">
        <v>1</v>
      </c>
      <c r="AL8" s="53">
        <v>1</v>
      </c>
      <c r="AM8" s="53">
        <v>1</v>
      </c>
      <c r="AN8" s="53">
        <v>1</v>
      </c>
      <c r="AO8" s="53">
        <v>1</v>
      </c>
      <c r="AP8" s="53">
        <v>1</v>
      </c>
      <c r="AQ8" s="53">
        <v>1</v>
      </c>
      <c r="AR8" s="53">
        <v>0</v>
      </c>
      <c r="AS8" s="53">
        <v>1</v>
      </c>
      <c r="AT8" s="53">
        <v>1</v>
      </c>
      <c r="AU8" s="53">
        <v>1</v>
      </c>
      <c r="AV8" s="53">
        <v>1</v>
      </c>
      <c r="AW8" s="53">
        <v>1</v>
      </c>
      <c r="AX8" s="53">
        <v>1</v>
      </c>
      <c r="AY8" s="53">
        <v>1</v>
      </c>
      <c r="AZ8" s="53">
        <v>1</v>
      </c>
      <c r="BA8" s="53">
        <v>1</v>
      </c>
      <c r="BB8" s="53">
        <v>1</v>
      </c>
      <c r="BC8" s="53">
        <v>1</v>
      </c>
      <c r="BD8" s="53">
        <v>1</v>
      </c>
      <c r="BE8" s="53">
        <v>1</v>
      </c>
      <c r="BF8" s="53">
        <v>1</v>
      </c>
      <c r="BG8" s="53">
        <v>1</v>
      </c>
      <c r="BH8" s="53">
        <v>1</v>
      </c>
      <c r="BI8" s="53">
        <v>1</v>
      </c>
      <c r="BJ8" s="53">
        <v>1</v>
      </c>
      <c r="BK8" s="53">
        <v>1</v>
      </c>
      <c r="BL8" s="53">
        <v>1</v>
      </c>
      <c r="BM8" s="53">
        <v>1</v>
      </c>
      <c r="BN8" s="53">
        <v>1</v>
      </c>
      <c r="BO8" s="53">
        <v>1</v>
      </c>
      <c r="BP8" s="53">
        <v>1</v>
      </c>
      <c r="BQ8" s="53">
        <v>1</v>
      </c>
      <c r="BR8" s="53">
        <v>0</v>
      </c>
      <c r="BS8" s="53">
        <v>1</v>
      </c>
      <c r="BT8" s="53">
        <v>1</v>
      </c>
      <c r="BU8" s="53">
        <v>1</v>
      </c>
      <c r="BV8" s="53">
        <v>1</v>
      </c>
      <c r="BW8" s="53">
        <v>1</v>
      </c>
      <c r="BX8" s="53">
        <v>1</v>
      </c>
      <c r="BY8" s="53">
        <v>1</v>
      </c>
      <c r="BZ8" s="53">
        <v>1</v>
      </c>
      <c r="CA8" s="53">
        <v>1</v>
      </c>
      <c r="CB8" s="53">
        <v>1</v>
      </c>
      <c r="CC8" s="53">
        <v>1</v>
      </c>
      <c r="CD8" s="53">
        <v>1</v>
      </c>
      <c r="CE8" s="53">
        <v>1</v>
      </c>
      <c r="CF8" s="53">
        <v>1</v>
      </c>
      <c r="CG8" s="53">
        <v>1</v>
      </c>
      <c r="CH8" s="53">
        <v>1</v>
      </c>
      <c r="CI8" s="53">
        <v>1</v>
      </c>
      <c r="CJ8" s="53">
        <v>1</v>
      </c>
      <c r="CK8" s="53">
        <v>1</v>
      </c>
      <c r="CL8" s="53">
        <v>1</v>
      </c>
      <c r="CM8" s="53">
        <v>1</v>
      </c>
      <c r="CN8" s="53">
        <v>1</v>
      </c>
      <c r="CO8" s="53">
        <v>1</v>
      </c>
      <c r="CP8" s="53">
        <v>1</v>
      </c>
      <c r="CQ8" s="53">
        <v>1</v>
      </c>
      <c r="CR8" s="53">
        <v>1</v>
      </c>
      <c r="CS8" s="53">
        <v>1</v>
      </c>
      <c r="CT8" s="53">
        <v>1</v>
      </c>
      <c r="CU8" s="53">
        <v>1</v>
      </c>
      <c r="CV8" s="53">
        <v>1</v>
      </c>
      <c r="CW8" s="53">
        <v>1</v>
      </c>
      <c r="CX8" s="53">
        <v>1</v>
      </c>
      <c r="CY8" s="53">
        <v>1</v>
      </c>
      <c r="CZ8" s="53">
        <v>1</v>
      </c>
      <c r="DA8" s="53">
        <v>1</v>
      </c>
      <c r="DB8" s="53">
        <v>1</v>
      </c>
      <c r="DC8" s="53">
        <v>1</v>
      </c>
      <c r="DD8" s="53">
        <v>1</v>
      </c>
      <c r="DE8" s="53">
        <v>1</v>
      </c>
      <c r="DF8" s="53">
        <v>1</v>
      </c>
      <c r="DG8" s="53">
        <v>1</v>
      </c>
      <c r="DH8" s="53">
        <v>1</v>
      </c>
      <c r="DI8" s="53">
        <v>1</v>
      </c>
      <c r="DJ8" s="53">
        <v>1</v>
      </c>
      <c r="DK8" s="53">
        <v>1</v>
      </c>
      <c r="DL8" s="53">
        <v>1</v>
      </c>
      <c r="DM8" s="53">
        <v>1</v>
      </c>
      <c r="DN8" s="53">
        <v>1</v>
      </c>
      <c r="DO8" s="53">
        <v>1</v>
      </c>
      <c r="DP8" s="53">
        <v>1</v>
      </c>
      <c r="DQ8" s="53">
        <v>1</v>
      </c>
      <c r="DR8" s="53">
        <v>1</v>
      </c>
      <c r="DS8" s="53">
        <v>1</v>
      </c>
      <c r="DT8" s="53">
        <v>1</v>
      </c>
      <c r="DU8" s="53">
        <v>1</v>
      </c>
      <c r="DV8" s="53">
        <v>1</v>
      </c>
      <c r="DW8" s="53">
        <v>1</v>
      </c>
      <c r="DX8" s="53">
        <v>1</v>
      </c>
      <c r="DY8" s="53">
        <v>1</v>
      </c>
      <c r="DZ8" s="53">
        <v>1</v>
      </c>
      <c r="EA8" s="53">
        <v>1</v>
      </c>
      <c r="EB8" s="53">
        <v>1</v>
      </c>
      <c r="EC8" s="53">
        <v>1</v>
      </c>
      <c r="ED8" s="53">
        <v>1</v>
      </c>
      <c r="EE8" s="53">
        <v>1</v>
      </c>
      <c r="EF8" s="53">
        <v>1</v>
      </c>
      <c r="EG8" s="53">
        <v>1</v>
      </c>
      <c r="EH8" s="53">
        <v>1</v>
      </c>
      <c r="EI8" s="53">
        <v>1</v>
      </c>
      <c r="EJ8" s="53">
        <v>1</v>
      </c>
      <c r="EK8" s="53">
        <v>1</v>
      </c>
      <c r="EL8" s="53">
        <v>1</v>
      </c>
      <c r="EM8" s="53">
        <v>0</v>
      </c>
      <c r="EN8" s="53">
        <v>1</v>
      </c>
      <c r="EO8" s="53">
        <v>1</v>
      </c>
      <c r="EP8" s="53">
        <v>1</v>
      </c>
      <c r="EQ8" s="53">
        <v>1</v>
      </c>
      <c r="ER8" s="53">
        <v>1</v>
      </c>
      <c r="ES8" s="53">
        <v>1</v>
      </c>
      <c r="ET8" s="53">
        <v>1</v>
      </c>
      <c r="EU8" s="53">
        <v>1</v>
      </c>
      <c r="EV8" s="53">
        <v>1</v>
      </c>
      <c r="EW8" s="53">
        <v>1</v>
      </c>
      <c r="EX8" s="53">
        <v>1</v>
      </c>
      <c r="EY8" s="53">
        <v>1</v>
      </c>
      <c r="EZ8" s="53">
        <v>1</v>
      </c>
      <c r="FA8" s="53">
        <v>1</v>
      </c>
      <c r="FB8" s="230">
        <v>0</v>
      </c>
      <c r="FC8" s="53">
        <v>1</v>
      </c>
      <c r="FD8" s="14">
        <v>1</v>
      </c>
      <c r="FE8" s="14">
        <v>1</v>
      </c>
      <c r="FF8" s="14">
        <v>1</v>
      </c>
      <c r="FG8" s="14">
        <v>1</v>
      </c>
      <c r="FH8" s="14">
        <v>1</v>
      </c>
      <c r="FI8" s="14">
        <v>1</v>
      </c>
      <c r="FJ8" s="14">
        <v>1</v>
      </c>
    </row>
    <row r="9" spans="1:166" x14ac:dyDescent="0.25">
      <c r="A9" s="393"/>
      <c r="B9" s="395"/>
      <c r="C9" s="505"/>
      <c r="D9" s="485" t="s">
        <v>457</v>
      </c>
      <c r="E9" s="485"/>
      <c r="F9" s="485"/>
      <c r="G9" s="393"/>
      <c r="H9" s="393"/>
      <c r="I9" s="295"/>
      <c r="J9" s="53">
        <v>0</v>
      </c>
      <c r="K9" s="61">
        <v>1</v>
      </c>
      <c r="L9" s="53">
        <v>1</v>
      </c>
      <c r="M9" s="53">
        <v>1</v>
      </c>
      <c r="N9" s="53">
        <v>1</v>
      </c>
      <c r="O9" s="53">
        <v>1</v>
      </c>
      <c r="P9" s="53">
        <v>1</v>
      </c>
      <c r="Q9" s="53">
        <v>1</v>
      </c>
      <c r="R9" s="53">
        <v>1</v>
      </c>
      <c r="S9" s="53">
        <v>1</v>
      </c>
      <c r="T9" s="53">
        <v>1</v>
      </c>
      <c r="U9" s="53">
        <v>1</v>
      </c>
      <c r="V9" s="53">
        <v>1</v>
      </c>
      <c r="W9" s="53">
        <v>1</v>
      </c>
      <c r="X9" s="53">
        <v>1</v>
      </c>
      <c r="Y9" s="53">
        <v>1</v>
      </c>
      <c r="Z9" s="53">
        <v>1</v>
      </c>
      <c r="AA9" s="53">
        <v>1</v>
      </c>
      <c r="AB9" s="488"/>
      <c r="AC9" s="53">
        <v>1</v>
      </c>
      <c r="AD9" s="53">
        <v>1</v>
      </c>
      <c r="AE9" s="53">
        <v>1</v>
      </c>
      <c r="AF9" s="53">
        <v>1</v>
      </c>
      <c r="AG9" s="53">
        <v>1</v>
      </c>
      <c r="AH9" s="53">
        <v>1</v>
      </c>
      <c r="AI9" s="53">
        <v>1</v>
      </c>
      <c r="AJ9" s="53">
        <v>1</v>
      </c>
      <c r="AK9" s="53">
        <v>1</v>
      </c>
      <c r="AL9" s="53">
        <v>1</v>
      </c>
      <c r="AM9" s="53">
        <v>1</v>
      </c>
      <c r="AN9" s="53">
        <v>1</v>
      </c>
      <c r="AO9" s="53">
        <v>1</v>
      </c>
      <c r="AP9" s="53">
        <v>1</v>
      </c>
      <c r="AQ9" s="53">
        <v>1</v>
      </c>
      <c r="AR9" s="53">
        <v>1</v>
      </c>
      <c r="AS9" s="53">
        <v>1</v>
      </c>
      <c r="AT9" s="53">
        <v>1</v>
      </c>
      <c r="AU9" s="53">
        <v>1</v>
      </c>
      <c r="AV9" s="53">
        <v>1</v>
      </c>
      <c r="AW9" s="53">
        <v>1</v>
      </c>
      <c r="AX9" s="53">
        <v>1</v>
      </c>
      <c r="AY9" s="53">
        <v>1</v>
      </c>
      <c r="AZ9" s="53">
        <v>1</v>
      </c>
      <c r="BA9" s="53">
        <v>1</v>
      </c>
      <c r="BB9" s="53">
        <v>1</v>
      </c>
      <c r="BC9" s="53">
        <v>1</v>
      </c>
      <c r="BD9" s="53">
        <v>1</v>
      </c>
      <c r="BE9" s="53">
        <v>1</v>
      </c>
      <c r="BF9" s="53">
        <v>1</v>
      </c>
      <c r="BG9" s="53">
        <v>1</v>
      </c>
      <c r="BH9" s="53">
        <v>1</v>
      </c>
      <c r="BI9" s="53">
        <v>1</v>
      </c>
      <c r="BJ9" s="53">
        <v>1</v>
      </c>
      <c r="BK9" s="53">
        <v>1</v>
      </c>
      <c r="BL9" s="53">
        <v>1</v>
      </c>
      <c r="BM9" s="53">
        <v>1</v>
      </c>
      <c r="BN9" s="53">
        <v>1</v>
      </c>
      <c r="BO9" s="53">
        <v>1</v>
      </c>
      <c r="BP9" s="53">
        <v>1</v>
      </c>
      <c r="BQ9" s="53">
        <v>1</v>
      </c>
      <c r="BR9" s="53">
        <v>1</v>
      </c>
      <c r="BS9" s="53">
        <v>1</v>
      </c>
      <c r="BT9" s="53">
        <v>1</v>
      </c>
      <c r="BU9" s="53">
        <v>1</v>
      </c>
      <c r="BV9" s="53">
        <v>1</v>
      </c>
      <c r="BW9" s="53">
        <v>1</v>
      </c>
      <c r="BX9" s="53">
        <v>1</v>
      </c>
      <c r="BY9" s="53">
        <v>1</v>
      </c>
      <c r="BZ9" s="53">
        <v>1</v>
      </c>
      <c r="CA9" s="53">
        <v>1</v>
      </c>
      <c r="CB9" s="53">
        <v>1</v>
      </c>
      <c r="CC9" s="53">
        <v>1</v>
      </c>
      <c r="CD9" s="53">
        <v>1</v>
      </c>
      <c r="CE9" s="53">
        <v>1</v>
      </c>
      <c r="CF9" s="53">
        <v>1</v>
      </c>
      <c r="CG9" s="53">
        <v>1</v>
      </c>
      <c r="CH9" s="53">
        <v>1</v>
      </c>
      <c r="CI9" s="53">
        <v>1</v>
      </c>
      <c r="CJ9" s="53">
        <v>1</v>
      </c>
      <c r="CK9" s="53">
        <v>1</v>
      </c>
      <c r="CL9" s="53">
        <v>1</v>
      </c>
      <c r="CM9" s="53">
        <v>1</v>
      </c>
      <c r="CN9" s="53">
        <v>1</v>
      </c>
      <c r="CO9" s="53">
        <v>1</v>
      </c>
      <c r="CP9" s="53">
        <v>1</v>
      </c>
      <c r="CQ9" s="53">
        <v>1</v>
      </c>
      <c r="CR9" s="53">
        <v>1</v>
      </c>
      <c r="CS9" s="53">
        <v>1</v>
      </c>
      <c r="CT9" s="53">
        <v>1</v>
      </c>
      <c r="CU9" s="53">
        <v>1</v>
      </c>
      <c r="CV9" s="53">
        <v>1</v>
      </c>
      <c r="CW9" s="53">
        <v>1</v>
      </c>
      <c r="CX9" s="53">
        <v>1</v>
      </c>
      <c r="CY9" s="53">
        <v>1</v>
      </c>
      <c r="CZ9" s="53">
        <v>1</v>
      </c>
      <c r="DA9" s="53">
        <v>1</v>
      </c>
      <c r="DB9" s="53">
        <v>1</v>
      </c>
      <c r="DC9" s="53">
        <v>1</v>
      </c>
      <c r="DD9" s="53">
        <v>1</v>
      </c>
      <c r="DE9" s="53">
        <v>1</v>
      </c>
      <c r="DF9" s="53">
        <v>1</v>
      </c>
      <c r="DG9" s="53">
        <v>1</v>
      </c>
      <c r="DH9" s="53">
        <v>1</v>
      </c>
      <c r="DI9" s="53">
        <v>1</v>
      </c>
      <c r="DJ9" s="53">
        <v>1</v>
      </c>
      <c r="DK9" s="53">
        <v>1</v>
      </c>
      <c r="DL9" s="53">
        <v>1</v>
      </c>
      <c r="DM9" s="53">
        <v>1</v>
      </c>
      <c r="DN9" s="53">
        <v>1</v>
      </c>
      <c r="DO9" s="53">
        <v>1</v>
      </c>
      <c r="DP9" s="53">
        <v>1</v>
      </c>
      <c r="DQ9" s="53">
        <v>1</v>
      </c>
      <c r="DR9" s="53">
        <v>1</v>
      </c>
      <c r="DS9" s="53">
        <v>1</v>
      </c>
      <c r="DT9" s="53">
        <v>1</v>
      </c>
      <c r="DU9" s="53">
        <v>1</v>
      </c>
      <c r="DV9" s="53">
        <v>1</v>
      </c>
      <c r="DW9" s="53">
        <v>1</v>
      </c>
      <c r="DX9" s="53">
        <v>1</v>
      </c>
      <c r="DY9" s="53">
        <v>1</v>
      </c>
      <c r="DZ9" s="53">
        <v>1</v>
      </c>
      <c r="EA9" s="53">
        <v>1</v>
      </c>
      <c r="EB9" s="53">
        <v>1</v>
      </c>
      <c r="EC9" s="53">
        <v>1</v>
      </c>
      <c r="ED9" s="53">
        <v>1</v>
      </c>
      <c r="EE9" s="53">
        <v>1</v>
      </c>
      <c r="EF9" s="53">
        <v>1</v>
      </c>
      <c r="EG9" s="53">
        <v>1</v>
      </c>
      <c r="EH9" s="53">
        <v>1</v>
      </c>
      <c r="EI9" s="53">
        <v>1</v>
      </c>
      <c r="EJ9" s="53">
        <v>1</v>
      </c>
      <c r="EK9" s="53">
        <v>1</v>
      </c>
      <c r="EL9" s="53">
        <v>1</v>
      </c>
      <c r="EM9" s="53">
        <v>0</v>
      </c>
      <c r="EN9" s="53">
        <v>1</v>
      </c>
      <c r="EO9" s="53">
        <v>1</v>
      </c>
      <c r="EP9" s="53">
        <v>1</v>
      </c>
      <c r="EQ9" s="53">
        <v>1</v>
      </c>
      <c r="ER9" s="53">
        <v>1</v>
      </c>
      <c r="ES9" s="53">
        <v>1</v>
      </c>
      <c r="ET9" s="53">
        <v>1</v>
      </c>
      <c r="EU9" s="53">
        <v>1</v>
      </c>
      <c r="EV9" s="231">
        <v>1</v>
      </c>
      <c r="EW9" s="231">
        <v>1</v>
      </c>
      <c r="EX9" s="231">
        <v>1</v>
      </c>
      <c r="EY9" s="231">
        <v>1</v>
      </c>
      <c r="EZ9" s="231">
        <v>1</v>
      </c>
      <c r="FA9" s="231">
        <v>1</v>
      </c>
      <c r="FB9" s="232">
        <v>0</v>
      </c>
      <c r="FC9" s="231">
        <v>1</v>
      </c>
      <c r="FD9" s="204">
        <v>1</v>
      </c>
      <c r="FE9" s="204">
        <v>1</v>
      </c>
      <c r="FF9" s="204">
        <v>1</v>
      </c>
      <c r="FG9" s="204">
        <v>1</v>
      </c>
      <c r="FH9" s="204">
        <v>1</v>
      </c>
      <c r="FI9" s="204">
        <v>1</v>
      </c>
      <c r="FJ9" s="204">
        <v>1</v>
      </c>
    </row>
    <row r="10" spans="1:166" x14ac:dyDescent="0.25">
      <c r="A10" s="393"/>
      <c r="B10" s="395"/>
      <c r="C10" s="505"/>
      <c r="D10" s="485" t="s">
        <v>458</v>
      </c>
      <c r="E10" s="485"/>
      <c r="F10" s="485"/>
      <c r="G10" s="393"/>
      <c r="H10" s="393"/>
      <c r="I10" s="295"/>
      <c r="J10" s="53">
        <v>1</v>
      </c>
      <c r="K10" s="61">
        <v>1</v>
      </c>
      <c r="L10" s="53">
        <v>1</v>
      </c>
      <c r="M10" s="53">
        <v>1</v>
      </c>
      <c r="N10" s="53">
        <v>1</v>
      </c>
      <c r="O10" s="53">
        <v>1</v>
      </c>
      <c r="P10" s="53">
        <v>1</v>
      </c>
      <c r="Q10" s="53">
        <v>1</v>
      </c>
      <c r="R10" s="53">
        <v>1</v>
      </c>
      <c r="S10" s="53">
        <v>1</v>
      </c>
      <c r="T10" s="53">
        <v>1</v>
      </c>
      <c r="U10" s="53">
        <v>1</v>
      </c>
      <c r="V10" s="53">
        <v>1</v>
      </c>
      <c r="W10" s="53">
        <v>1</v>
      </c>
      <c r="X10" s="53">
        <v>1</v>
      </c>
      <c r="Y10" s="53">
        <v>1</v>
      </c>
      <c r="Z10" s="53">
        <v>1</v>
      </c>
      <c r="AA10" s="53">
        <v>1</v>
      </c>
      <c r="AB10" s="488"/>
      <c r="AC10" s="53">
        <v>1</v>
      </c>
      <c r="AD10" s="53">
        <v>1</v>
      </c>
      <c r="AE10" s="53">
        <v>1</v>
      </c>
      <c r="AF10" s="53">
        <v>1</v>
      </c>
      <c r="AG10" s="53">
        <v>1</v>
      </c>
      <c r="AH10" s="53">
        <v>1</v>
      </c>
      <c r="AI10" s="53">
        <v>1</v>
      </c>
      <c r="AJ10" s="53">
        <v>1</v>
      </c>
      <c r="AK10" s="53">
        <v>1</v>
      </c>
      <c r="AL10" s="53">
        <v>1</v>
      </c>
      <c r="AM10" s="53">
        <v>1</v>
      </c>
      <c r="AN10" s="53">
        <v>1</v>
      </c>
      <c r="AO10" s="53">
        <v>1</v>
      </c>
      <c r="AP10" s="53">
        <v>0</v>
      </c>
      <c r="AQ10" s="53">
        <v>1</v>
      </c>
      <c r="AR10" s="53">
        <v>1</v>
      </c>
      <c r="AS10" s="53">
        <v>1</v>
      </c>
      <c r="AT10" s="53">
        <v>1</v>
      </c>
      <c r="AU10" s="53">
        <v>1</v>
      </c>
      <c r="AV10" s="53">
        <v>1</v>
      </c>
      <c r="AW10" s="53">
        <v>1</v>
      </c>
      <c r="AX10" s="53">
        <v>1</v>
      </c>
      <c r="AY10" s="53">
        <v>1</v>
      </c>
      <c r="AZ10" s="53">
        <v>1</v>
      </c>
      <c r="BA10" s="53">
        <v>1</v>
      </c>
      <c r="BB10" s="53">
        <v>1</v>
      </c>
      <c r="BC10" s="53">
        <v>1</v>
      </c>
      <c r="BD10" s="53">
        <v>1</v>
      </c>
      <c r="BE10" s="53">
        <v>1</v>
      </c>
      <c r="BF10" s="53">
        <v>1</v>
      </c>
      <c r="BG10" s="53">
        <v>1</v>
      </c>
      <c r="BH10" s="53">
        <v>1</v>
      </c>
      <c r="BI10" s="53">
        <v>1</v>
      </c>
      <c r="BJ10" s="53">
        <v>1</v>
      </c>
      <c r="BK10" s="53">
        <v>1</v>
      </c>
      <c r="BL10" s="53">
        <v>1</v>
      </c>
      <c r="BM10" s="53">
        <v>1</v>
      </c>
      <c r="BN10" s="53">
        <v>1</v>
      </c>
      <c r="BO10" s="53">
        <v>1</v>
      </c>
      <c r="BP10" s="53">
        <v>1</v>
      </c>
      <c r="BQ10" s="53">
        <v>1</v>
      </c>
      <c r="BR10" s="53">
        <v>1</v>
      </c>
      <c r="BS10" s="53">
        <v>1</v>
      </c>
      <c r="BT10" s="53">
        <v>1</v>
      </c>
      <c r="BU10" s="53">
        <v>1</v>
      </c>
      <c r="BV10" s="53">
        <v>1</v>
      </c>
      <c r="BW10" s="53">
        <v>1</v>
      </c>
      <c r="BX10" s="53">
        <v>1</v>
      </c>
      <c r="BY10" s="53">
        <v>1</v>
      </c>
      <c r="BZ10" s="53">
        <v>1</v>
      </c>
      <c r="CA10" s="53">
        <v>1</v>
      </c>
      <c r="CB10" s="53">
        <v>1</v>
      </c>
      <c r="CC10" s="53">
        <v>1</v>
      </c>
      <c r="CD10" s="53">
        <v>1</v>
      </c>
      <c r="CE10" s="53">
        <v>1</v>
      </c>
      <c r="CF10" s="53">
        <v>1</v>
      </c>
      <c r="CG10" s="53">
        <v>1</v>
      </c>
      <c r="CH10" s="53">
        <v>1</v>
      </c>
      <c r="CI10" s="53">
        <v>1</v>
      </c>
      <c r="CJ10" s="53">
        <v>1</v>
      </c>
      <c r="CK10" s="53">
        <v>1</v>
      </c>
      <c r="CL10" s="53">
        <v>1</v>
      </c>
      <c r="CM10" s="53">
        <v>1</v>
      </c>
      <c r="CN10" s="53">
        <v>1</v>
      </c>
      <c r="CO10" s="53">
        <v>1</v>
      </c>
      <c r="CP10" s="53">
        <v>1</v>
      </c>
      <c r="CQ10" s="53">
        <v>1</v>
      </c>
      <c r="CR10" s="53">
        <v>1</v>
      </c>
      <c r="CS10" s="53">
        <v>1</v>
      </c>
      <c r="CT10" s="53">
        <v>1</v>
      </c>
      <c r="CU10" s="53">
        <v>1</v>
      </c>
      <c r="CV10" s="53">
        <v>1</v>
      </c>
      <c r="CW10" s="53">
        <v>1</v>
      </c>
      <c r="CX10" s="53">
        <v>1</v>
      </c>
      <c r="CY10" s="53">
        <v>1</v>
      </c>
      <c r="CZ10" s="53">
        <v>1</v>
      </c>
      <c r="DA10" s="53">
        <v>1</v>
      </c>
      <c r="DB10" s="53">
        <v>1</v>
      </c>
      <c r="DC10" s="53">
        <v>1</v>
      </c>
      <c r="DD10" s="53">
        <v>1</v>
      </c>
      <c r="DE10" s="53">
        <v>1</v>
      </c>
      <c r="DF10" s="53">
        <v>1</v>
      </c>
      <c r="DG10" s="53">
        <v>1</v>
      </c>
      <c r="DH10" s="53">
        <v>1</v>
      </c>
      <c r="DI10" s="53">
        <v>1</v>
      </c>
      <c r="DJ10" s="53">
        <v>1</v>
      </c>
      <c r="DK10" s="53">
        <v>1</v>
      </c>
      <c r="DL10" s="53">
        <v>1</v>
      </c>
      <c r="DM10" s="53">
        <v>1</v>
      </c>
      <c r="DN10" s="53">
        <v>1</v>
      </c>
      <c r="DO10" s="53">
        <v>1</v>
      </c>
      <c r="DP10" s="53">
        <v>1</v>
      </c>
      <c r="DQ10" s="53">
        <v>1</v>
      </c>
      <c r="DR10" s="53">
        <v>1</v>
      </c>
      <c r="DS10" s="53">
        <v>1</v>
      </c>
      <c r="DT10" s="53">
        <v>1</v>
      </c>
      <c r="DU10" s="53">
        <v>1</v>
      </c>
      <c r="DV10" s="53">
        <v>1</v>
      </c>
      <c r="DW10" s="53">
        <v>1</v>
      </c>
      <c r="DX10" s="53">
        <v>1</v>
      </c>
      <c r="DY10" s="53">
        <v>1</v>
      </c>
      <c r="DZ10" s="53">
        <v>1</v>
      </c>
      <c r="EA10" s="53">
        <v>1</v>
      </c>
      <c r="EB10" s="53">
        <v>1</v>
      </c>
      <c r="EC10" s="53">
        <v>1</v>
      </c>
      <c r="ED10" s="53">
        <v>1</v>
      </c>
      <c r="EE10" s="53">
        <v>1</v>
      </c>
      <c r="EF10" s="53">
        <v>1</v>
      </c>
      <c r="EG10" s="53">
        <v>1</v>
      </c>
      <c r="EH10" s="53">
        <v>1</v>
      </c>
      <c r="EI10" s="53">
        <v>1</v>
      </c>
      <c r="EJ10" s="53">
        <v>1</v>
      </c>
      <c r="EK10" s="53">
        <v>1</v>
      </c>
      <c r="EL10" s="53">
        <v>1</v>
      </c>
      <c r="EM10" s="53">
        <v>0</v>
      </c>
      <c r="EN10" s="53">
        <v>1</v>
      </c>
      <c r="EO10" s="53">
        <v>1</v>
      </c>
      <c r="EP10" s="53">
        <v>1</v>
      </c>
      <c r="EQ10" s="53">
        <v>1</v>
      </c>
      <c r="ER10" s="53">
        <v>1</v>
      </c>
      <c r="ES10" s="53">
        <v>1</v>
      </c>
      <c r="ET10" s="53">
        <v>1</v>
      </c>
      <c r="EU10" s="53">
        <v>1</v>
      </c>
      <c r="EV10" s="231">
        <v>1</v>
      </c>
      <c r="EW10" s="231">
        <v>1</v>
      </c>
      <c r="EX10" s="231">
        <v>1</v>
      </c>
      <c r="EY10" s="231">
        <v>1</v>
      </c>
      <c r="EZ10" s="231">
        <v>1</v>
      </c>
      <c r="FA10" s="231">
        <v>1</v>
      </c>
      <c r="FB10" s="232">
        <v>0</v>
      </c>
      <c r="FC10" s="231">
        <v>1</v>
      </c>
      <c r="FD10" s="204">
        <v>1</v>
      </c>
      <c r="FE10" s="204">
        <v>1</v>
      </c>
      <c r="FF10" s="204">
        <v>1</v>
      </c>
      <c r="FG10" s="204">
        <v>1</v>
      </c>
      <c r="FH10" s="204">
        <v>1</v>
      </c>
      <c r="FI10" s="204">
        <v>1</v>
      </c>
      <c r="FJ10" s="204">
        <v>1</v>
      </c>
    </row>
    <row r="11" spans="1:166" x14ac:dyDescent="0.25">
      <c r="A11" s="393"/>
      <c r="B11" s="395"/>
      <c r="C11" s="505"/>
      <c r="D11" s="485" t="s">
        <v>459</v>
      </c>
      <c r="E11" s="485"/>
      <c r="F11" s="485"/>
      <c r="G11" s="393"/>
      <c r="H11" s="393"/>
      <c r="I11" s="295"/>
      <c r="J11" s="53">
        <v>1</v>
      </c>
      <c r="K11" s="61">
        <v>1</v>
      </c>
      <c r="L11" s="53">
        <v>1</v>
      </c>
      <c r="M11" s="53">
        <v>1</v>
      </c>
      <c r="N11" s="53">
        <v>1</v>
      </c>
      <c r="O11" s="53">
        <v>1</v>
      </c>
      <c r="P11" s="53">
        <v>1</v>
      </c>
      <c r="Q11" s="53">
        <v>1</v>
      </c>
      <c r="R11" s="53">
        <v>1</v>
      </c>
      <c r="S11" s="53">
        <v>1</v>
      </c>
      <c r="T11" s="53">
        <v>1</v>
      </c>
      <c r="U11" s="53">
        <v>1</v>
      </c>
      <c r="V11" s="53">
        <v>1</v>
      </c>
      <c r="W11" s="53">
        <v>1</v>
      </c>
      <c r="X11" s="53">
        <v>1</v>
      </c>
      <c r="Y11" s="53">
        <v>1</v>
      </c>
      <c r="Z11" s="53">
        <v>1</v>
      </c>
      <c r="AA11" s="53">
        <v>1</v>
      </c>
      <c r="AB11" s="488"/>
      <c r="AC11" s="53">
        <v>1</v>
      </c>
      <c r="AD11" s="53">
        <v>1</v>
      </c>
      <c r="AE11" s="53">
        <v>1</v>
      </c>
      <c r="AF11" s="53">
        <v>1</v>
      </c>
      <c r="AG11" s="53">
        <v>1</v>
      </c>
      <c r="AH11" s="53">
        <v>1</v>
      </c>
      <c r="AI11" s="53">
        <v>1</v>
      </c>
      <c r="AJ11" s="53">
        <v>1</v>
      </c>
      <c r="AK11" s="53">
        <v>1</v>
      </c>
      <c r="AL11" s="53">
        <v>1</v>
      </c>
      <c r="AM11" s="53">
        <v>1</v>
      </c>
      <c r="AN11" s="53">
        <v>1</v>
      </c>
      <c r="AO11" s="53">
        <v>1</v>
      </c>
      <c r="AP11" s="53">
        <v>1</v>
      </c>
      <c r="AQ11" s="53">
        <v>1</v>
      </c>
      <c r="AR11" s="53">
        <v>1</v>
      </c>
      <c r="AS11" s="53">
        <v>1</v>
      </c>
      <c r="AT11" s="53">
        <v>1</v>
      </c>
      <c r="AU11" s="53">
        <v>1</v>
      </c>
      <c r="AV11" s="53">
        <v>1</v>
      </c>
      <c r="AW11" s="53">
        <v>1</v>
      </c>
      <c r="AX11" s="53">
        <v>1</v>
      </c>
      <c r="AY11" s="53">
        <v>1</v>
      </c>
      <c r="AZ11" s="53">
        <v>1</v>
      </c>
      <c r="BA11" s="53">
        <v>1</v>
      </c>
      <c r="BB11" s="53">
        <v>1</v>
      </c>
      <c r="BC11" s="53">
        <v>1</v>
      </c>
      <c r="BD11" s="53">
        <v>1</v>
      </c>
      <c r="BE11" s="53">
        <v>1</v>
      </c>
      <c r="BF11" s="53">
        <v>1</v>
      </c>
      <c r="BG11" s="53">
        <v>1</v>
      </c>
      <c r="BH11" s="53">
        <v>1</v>
      </c>
      <c r="BI11" s="53">
        <v>1</v>
      </c>
      <c r="BJ11" s="53">
        <v>1</v>
      </c>
      <c r="BK11" s="53">
        <v>1</v>
      </c>
      <c r="BL11" s="53">
        <v>1</v>
      </c>
      <c r="BM11" s="53">
        <v>1</v>
      </c>
      <c r="BN11" s="53">
        <v>1</v>
      </c>
      <c r="BO11" s="53">
        <v>1</v>
      </c>
      <c r="BP11" s="53">
        <v>1</v>
      </c>
      <c r="BQ11" s="53">
        <v>1</v>
      </c>
      <c r="BR11" s="53">
        <v>1</v>
      </c>
      <c r="BS11" s="53">
        <v>1</v>
      </c>
      <c r="BT11" s="53">
        <v>1</v>
      </c>
      <c r="BU11" s="53">
        <v>1</v>
      </c>
      <c r="BV11" s="53">
        <v>1</v>
      </c>
      <c r="BW11" s="53">
        <v>1</v>
      </c>
      <c r="BX11" s="53">
        <v>1</v>
      </c>
      <c r="BY11" s="53">
        <v>1</v>
      </c>
      <c r="BZ11" s="53">
        <v>1</v>
      </c>
      <c r="CA11" s="53">
        <v>1</v>
      </c>
      <c r="CB11" s="53">
        <v>1</v>
      </c>
      <c r="CC11" s="53">
        <v>1</v>
      </c>
      <c r="CD11" s="53">
        <v>1</v>
      </c>
      <c r="CE11" s="53">
        <v>1</v>
      </c>
      <c r="CF11" s="53">
        <v>1</v>
      </c>
      <c r="CG11" s="53">
        <v>1</v>
      </c>
      <c r="CH11" s="53">
        <v>1</v>
      </c>
      <c r="CI11" s="53">
        <v>1</v>
      </c>
      <c r="CJ11" s="53">
        <v>1</v>
      </c>
      <c r="CK11" s="53">
        <v>1</v>
      </c>
      <c r="CL11" s="53">
        <v>1</v>
      </c>
      <c r="CM11" s="53">
        <v>1</v>
      </c>
      <c r="CN11" s="53">
        <v>1</v>
      </c>
      <c r="CO11" s="53">
        <v>1</v>
      </c>
      <c r="CP11" s="53">
        <v>1</v>
      </c>
      <c r="CQ11" s="53">
        <v>1</v>
      </c>
      <c r="CR11" s="53">
        <v>1</v>
      </c>
      <c r="CS11" s="53">
        <v>1</v>
      </c>
      <c r="CT11" s="53">
        <v>1</v>
      </c>
      <c r="CU11" s="53">
        <v>1</v>
      </c>
      <c r="CV11" s="53">
        <v>1</v>
      </c>
      <c r="CW11" s="53">
        <v>1</v>
      </c>
      <c r="CX11" s="53">
        <v>1</v>
      </c>
      <c r="CY11" s="53">
        <v>1</v>
      </c>
      <c r="CZ11" s="53">
        <v>1</v>
      </c>
      <c r="DA11" s="53">
        <v>1</v>
      </c>
      <c r="DB11" s="53">
        <v>1</v>
      </c>
      <c r="DC11" s="53">
        <v>1</v>
      </c>
      <c r="DD11" s="53">
        <v>1</v>
      </c>
      <c r="DE11" s="53">
        <v>1</v>
      </c>
      <c r="DF11" s="53">
        <v>1</v>
      </c>
      <c r="DG11" s="53">
        <v>1</v>
      </c>
      <c r="DH11" s="53">
        <v>1</v>
      </c>
      <c r="DI11" s="53">
        <v>1</v>
      </c>
      <c r="DJ11" s="53">
        <v>1</v>
      </c>
      <c r="DK11" s="53">
        <v>1</v>
      </c>
      <c r="DL11" s="53">
        <v>1</v>
      </c>
      <c r="DM11" s="53">
        <v>1</v>
      </c>
      <c r="DN11" s="53">
        <v>1</v>
      </c>
      <c r="DO11" s="53">
        <v>1</v>
      </c>
      <c r="DP11" s="53">
        <v>1</v>
      </c>
      <c r="DQ11" s="53">
        <v>1</v>
      </c>
      <c r="DR11" s="53">
        <v>1</v>
      </c>
      <c r="DS11" s="53">
        <v>1</v>
      </c>
      <c r="DT11" s="53">
        <v>1</v>
      </c>
      <c r="DU11" s="53">
        <v>1</v>
      </c>
      <c r="DV11" s="53">
        <v>1</v>
      </c>
      <c r="DW11" s="53">
        <v>1</v>
      </c>
      <c r="DX11" s="53">
        <v>1</v>
      </c>
      <c r="DY11" s="53">
        <v>1</v>
      </c>
      <c r="DZ11" s="53">
        <v>1</v>
      </c>
      <c r="EA11" s="53">
        <v>1</v>
      </c>
      <c r="EB11" s="53">
        <v>1</v>
      </c>
      <c r="EC11" s="53">
        <v>1</v>
      </c>
      <c r="ED11" s="53">
        <v>1</v>
      </c>
      <c r="EE11" s="53">
        <v>1</v>
      </c>
      <c r="EF11" s="53">
        <v>1</v>
      </c>
      <c r="EG11" s="53">
        <v>1</v>
      </c>
      <c r="EH11" s="53">
        <v>1</v>
      </c>
      <c r="EI11" s="53">
        <v>1</v>
      </c>
      <c r="EJ11" s="53">
        <v>1</v>
      </c>
      <c r="EK11" s="53">
        <v>1</v>
      </c>
      <c r="EL11" s="53">
        <v>1</v>
      </c>
      <c r="EM11" s="53">
        <v>1</v>
      </c>
      <c r="EN11" s="53">
        <v>1</v>
      </c>
      <c r="EO11" s="53">
        <v>1</v>
      </c>
      <c r="EP11" s="53">
        <v>1</v>
      </c>
      <c r="EQ11" s="53">
        <v>1</v>
      </c>
      <c r="ER11" s="53">
        <v>1</v>
      </c>
      <c r="ES11" s="53">
        <v>1</v>
      </c>
      <c r="ET11" s="53">
        <v>1</v>
      </c>
      <c r="EU11" s="53">
        <v>1</v>
      </c>
      <c r="EV11" s="231">
        <v>1</v>
      </c>
      <c r="EW11" s="231">
        <v>1</v>
      </c>
      <c r="EX11" s="231">
        <v>1</v>
      </c>
      <c r="EY11" s="231">
        <v>1</v>
      </c>
      <c r="EZ11" s="231">
        <v>1</v>
      </c>
      <c r="FA11" s="231">
        <v>1</v>
      </c>
      <c r="FB11" s="232">
        <v>0</v>
      </c>
      <c r="FC11" s="231">
        <v>1</v>
      </c>
      <c r="FD11" s="204">
        <v>1</v>
      </c>
      <c r="FE11" s="204">
        <v>1</v>
      </c>
      <c r="FF11" s="204">
        <v>1</v>
      </c>
      <c r="FG11" s="204">
        <v>1</v>
      </c>
      <c r="FH11" s="204">
        <v>1</v>
      </c>
      <c r="FI11" s="204">
        <v>1</v>
      </c>
      <c r="FJ11" s="204">
        <v>1</v>
      </c>
    </row>
    <row r="12" spans="1:166" x14ac:dyDescent="0.25">
      <c r="A12" s="393"/>
      <c r="B12" s="395"/>
      <c r="C12" s="505"/>
      <c r="D12" s="485" t="s">
        <v>460</v>
      </c>
      <c r="E12" s="485"/>
      <c r="F12" s="485"/>
      <c r="G12" s="393"/>
      <c r="H12" s="393"/>
      <c r="I12" s="295"/>
      <c r="J12" s="53">
        <v>0</v>
      </c>
      <c r="K12" s="61">
        <v>1</v>
      </c>
      <c r="L12" s="53">
        <v>1</v>
      </c>
      <c r="M12" s="53">
        <v>1</v>
      </c>
      <c r="N12" s="53">
        <v>1</v>
      </c>
      <c r="O12" s="53">
        <v>1</v>
      </c>
      <c r="P12" s="53">
        <v>1</v>
      </c>
      <c r="Q12" s="53">
        <v>1</v>
      </c>
      <c r="R12" s="53">
        <v>1</v>
      </c>
      <c r="S12" s="53">
        <v>1</v>
      </c>
      <c r="T12" s="53">
        <v>1</v>
      </c>
      <c r="U12" s="53">
        <v>1</v>
      </c>
      <c r="V12" s="53">
        <v>1</v>
      </c>
      <c r="W12" s="53">
        <v>1</v>
      </c>
      <c r="X12" s="53">
        <v>1</v>
      </c>
      <c r="Y12" s="53">
        <v>1</v>
      </c>
      <c r="Z12" s="53">
        <v>1</v>
      </c>
      <c r="AA12" s="53">
        <v>1</v>
      </c>
      <c r="AB12" s="488"/>
      <c r="AC12" s="53">
        <v>1</v>
      </c>
      <c r="AD12" s="53">
        <v>1</v>
      </c>
      <c r="AE12" s="53">
        <v>1</v>
      </c>
      <c r="AF12" s="53">
        <v>1</v>
      </c>
      <c r="AG12" s="53">
        <v>1</v>
      </c>
      <c r="AH12" s="53">
        <v>1</v>
      </c>
      <c r="AI12" s="53">
        <v>1</v>
      </c>
      <c r="AJ12" s="53">
        <v>1</v>
      </c>
      <c r="AK12" s="53">
        <v>1</v>
      </c>
      <c r="AL12" s="53">
        <v>1</v>
      </c>
      <c r="AM12" s="53">
        <v>1</v>
      </c>
      <c r="AN12" s="53">
        <v>1</v>
      </c>
      <c r="AO12" s="53">
        <v>1</v>
      </c>
      <c r="AP12" s="53">
        <v>1</v>
      </c>
      <c r="AQ12" s="53">
        <v>1</v>
      </c>
      <c r="AR12" s="53">
        <v>1</v>
      </c>
      <c r="AS12" s="53">
        <v>1</v>
      </c>
      <c r="AT12" s="53">
        <v>1</v>
      </c>
      <c r="AU12" s="53">
        <v>1</v>
      </c>
      <c r="AV12" s="53">
        <v>1</v>
      </c>
      <c r="AW12" s="53">
        <v>1</v>
      </c>
      <c r="AX12" s="53">
        <v>1</v>
      </c>
      <c r="AY12" s="53">
        <v>1</v>
      </c>
      <c r="AZ12" s="53">
        <v>1</v>
      </c>
      <c r="BA12" s="53">
        <v>1</v>
      </c>
      <c r="BB12" s="53">
        <v>1</v>
      </c>
      <c r="BC12" s="53">
        <v>1</v>
      </c>
      <c r="BD12" s="53">
        <v>1</v>
      </c>
      <c r="BE12" s="53">
        <v>1</v>
      </c>
      <c r="BF12" s="53">
        <v>1</v>
      </c>
      <c r="BG12" s="53">
        <v>1</v>
      </c>
      <c r="BH12" s="53">
        <v>1</v>
      </c>
      <c r="BI12" s="53">
        <v>1</v>
      </c>
      <c r="BJ12" s="53">
        <v>1</v>
      </c>
      <c r="BK12" s="53">
        <v>1</v>
      </c>
      <c r="BL12" s="53">
        <v>1</v>
      </c>
      <c r="BM12" s="53">
        <v>1</v>
      </c>
      <c r="BN12" s="53">
        <v>1</v>
      </c>
      <c r="BO12" s="53">
        <v>1</v>
      </c>
      <c r="BP12" s="53">
        <v>1</v>
      </c>
      <c r="BQ12" s="53">
        <v>1</v>
      </c>
      <c r="BR12" s="53">
        <v>1</v>
      </c>
      <c r="BS12" s="53">
        <v>1</v>
      </c>
      <c r="BT12" s="53">
        <v>1</v>
      </c>
      <c r="BU12" s="53">
        <v>1</v>
      </c>
      <c r="BV12" s="53">
        <v>1</v>
      </c>
      <c r="BW12" s="53">
        <v>1</v>
      </c>
      <c r="BX12" s="53">
        <v>1</v>
      </c>
      <c r="BY12" s="53">
        <v>1</v>
      </c>
      <c r="BZ12" s="53">
        <v>1</v>
      </c>
      <c r="CA12" s="53">
        <v>1</v>
      </c>
      <c r="CB12" s="53">
        <v>1</v>
      </c>
      <c r="CC12" s="53">
        <v>1</v>
      </c>
      <c r="CD12" s="53">
        <v>1</v>
      </c>
      <c r="CE12" s="53">
        <v>1</v>
      </c>
      <c r="CF12" s="53">
        <v>1</v>
      </c>
      <c r="CG12" s="53">
        <v>1</v>
      </c>
      <c r="CH12" s="53">
        <v>1</v>
      </c>
      <c r="CI12" s="53">
        <v>1</v>
      </c>
      <c r="CJ12" s="53">
        <v>1</v>
      </c>
      <c r="CK12" s="53">
        <v>1</v>
      </c>
      <c r="CL12" s="53">
        <v>1</v>
      </c>
      <c r="CM12" s="53">
        <v>1</v>
      </c>
      <c r="CN12" s="53">
        <v>1</v>
      </c>
      <c r="CO12" s="53">
        <v>1</v>
      </c>
      <c r="CP12" s="53">
        <v>1</v>
      </c>
      <c r="CQ12" s="53">
        <v>1</v>
      </c>
      <c r="CR12" s="53">
        <v>1</v>
      </c>
      <c r="CS12" s="53">
        <v>1</v>
      </c>
      <c r="CT12" s="53">
        <v>1</v>
      </c>
      <c r="CU12" s="53">
        <v>1</v>
      </c>
      <c r="CV12" s="53">
        <v>1</v>
      </c>
      <c r="CW12" s="53">
        <v>1</v>
      </c>
      <c r="CX12" s="53">
        <v>1</v>
      </c>
      <c r="CY12" s="53">
        <v>1</v>
      </c>
      <c r="CZ12" s="53">
        <v>1</v>
      </c>
      <c r="DA12" s="53">
        <v>1</v>
      </c>
      <c r="DB12" s="53">
        <v>1</v>
      </c>
      <c r="DC12" s="53">
        <v>1</v>
      </c>
      <c r="DD12" s="53">
        <v>1</v>
      </c>
      <c r="DE12" s="53">
        <v>1</v>
      </c>
      <c r="DF12" s="53">
        <v>1</v>
      </c>
      <c r="DG12" s="53">
        <v>1</v>
      </c>
      <c r="DH12" s="53">
        <v>1</v>
      </c>
      <c r="DI12" s="53">
        <v>1</v>
      </c>
      <c r="DJ12" s="53">
        <v>1</v>
      </c>
      <c r="DK12" s="53">
        <v>1</v>
      </c>
      <c r="DL12" s="53">
        <v>1</v>
      </c>
      <c r="DM12" s="53">
        <v>1</v>
      </c>
      <c r="DN12" s="53">
        <v>1</v>
      </c>
      <c r="DO12" s="53">
        <v>1</v>
      </c>
      <c r="DP12" s="53">
        <v>1</v>
      </c>
      <c r="DQ12" s="53">
        <v>1</v>
      </c>
      <c r="DR12" s="53">
        <v>1</v>
      </c>
      <c r="DS12" s="53">
        <v>1</v>
      </c>
      <c r="DT12" s="53">
        <v>1</v>
      </c>
      <c r="DU12" s="53">
        <v>1</v>
      </c>
      <c r="DV12" s="53">
        <v>1</v>
      </c>
      <c r="DW12" s="53">
        <v>1</v>
      </c>
      <c r="DX12" s="53">
        <v>1</v>
      </c>
      <c r="DY12" s="53">
        <v>1</v>
      </c>
      <c r="DZ12" s="53">
        <v>1</v>
      </c>
      <c r="EA12" s="53">
        <v>1</v>
      </c>
      <c r="EB12" s="53">
        <v>1</v>
      </c>
      <c r="EC12" s="53">
        <v>1</v>
      </c>
      <c r="ED12" s="53">
        <v>1</v>
      </c>
      <c r="EE12" s="53">
        <v>1</v>
      </c>
      <c r="EF12" s="53">
        <v>1</v>
      </c>
      <c r="EG12" s="53">
        <v>1</v>
      </c>
      <c r="EH12" s="53">
        <v>1</v>
      </c>
      <c r="EI12" s="53"/>
      <c r="EJ12" s="53">
        <v>1</v>
      </c>
      <c r="EK12" s="53">
        <v>1</v>
      </c>
      <c r="EL12" s="53">
        <v>1</v>
      </c>
      <c r="EM12" s="53">
        <v>1</v>
      </c>
      <c r="EN12" s="53">
        <v>1</v>
      </c>
      <c r="EO12" s="53">
        <v>1</v>
      </c>
      <c r="EP12" s="53">
        <v>1</v>
      </c>
      <c r="EQ12" s="53">
        <v>1</v>
      </c>
      <c r="ER12" s="53">
        <v>1</v>
      </c>
      <c r="ES12" s="53">
        <v>1</v>
      </c>
      <c r="ET12" s="53">
        <v>1</v>
      </c>
      <c r="EU12" s="53">
        <v>1</v>
      </c>
      <c r="EV12" s="231">
        <v>1</v>
      </c>
      <c r="EW12" s="231">
        <v>1</v>
      </c>
      <c r="EX12" s="231">
        <v>1</v>
      </c>
      <c r="EY12" s="231">
        <v>1</v>
      </c>
      <c r="EZ12" s="231">
        <v>1</v>
      </c>
      <c r="FA12" s="231">
        <v>1</v>
      </c>
      <c r="FB12" s="232">
        <v>0</v>
      </c>
      <c r="FC12" s="231">
        <v>1</v>
      </c>
      <c r="FD12" s="204">
        <v>1</v>
      </c>
      <c r="FE12" s="204">
        <v>1</v>
      </c>
      <c r="FF12" s="204">
        <v>1</v>
      </c>
      <c r="FG12" s="204">
        <v>1</v>
      </c>
      <c r="FH12" s="204">
        <v>1</v>
      </c>
      <c r="FI12" s="204">
        <v>1</v>
      </c>
      <c r="FJ12" s="204">
        <v>1</v>
      </c>
    </row>
    <row r="13" spans="1:166" x14ac:dyDescent="0.25">
      <c r="A13" s="393"/>
      <c r="B13" s="395"/>
      <c r="C13" s="505"/>
      <c r="D13" s="485" t="s">
        <v>461</v>
      </c>
      <c r="E13" s="485"/>
      <c r="F13" s="485"/>
      <c r="G13" s="393"/>
      <c r="H13" s="393"/>
      <c r="I13" s="295"/>
      <c r="J13" s="53">
        <v>1</v>
      </c>
      <c r="K13" s="61">
        <v>1</v>
      </c>
      <c r="L13" s="53">
        <v>1</v>
      </c>
      <c r="M13" s="53">
        <v>1</v>
      </c>
      <c r="N13" s="53">
        <v>1</v>
      </c>
      <c r="O13" s="53">
        <v>0</v>
      </c>
      <c r="P13" s="53">
        <v>1</v>
      </c>
      <c r="Q13" s="53">
        <v>1</v>
      </c>
      <c r="R13" s="53">
        <v>1</v>
      </c>
      <c r="S13" s="53">
        <v>1</v>
      </c>
      <c r="T13" s="53">
        <v>1</v>
      </c>
      <c r="U13" s="53">
        <v>1</v>
      </c>
      <c r="V13" s="53">
        <v>1</v>
      </c>
      <c r="W13" s="53">
        <v>1</v>
      </c>
      <c r="X13" s="53">
        <v>1</v>
      </c>
      <c r="Y13" s="53">
        <v>1</v>
      </c>
      <c r="Z13" s="53">
        <v>1</v>
      </c>
      <c r="AA13" s="53">
        <v>1</v>
      </c>
      <c r="AB13" s="488"/>
      <c r="AC13" s="53">
        <v>1</v>
      </c>
      <c r="AD13" s="53">
        <v>1</v>
      </c>
      <c r="AE13" s="53">
        <v>1</v>
      </c>
      <c r="AF13" s="53">
        <v>1</v>
      </c>
      <c r="AG13" s="53">
        <v>1</v>
      </c>
      <c r="AH13" s="53">
        <v>1</v>
      </c>
      <c r="AI13" s="53">
        <v>1</v>
      </c>
      <c r="AJ13" s="53">
        <v>1</v>
      </c>
      <c r="AK13" s="53">
        <v>1</v>
      </c>
      <c r="AL13" s="53">
        <v>1</v>
      </c>
      <c r="AM13" s="53">
        <v>1</v>
      </c>
      <c r="AN13" s="53">
        <v>1</v>
      </c>
      <c r="AO13" s="53">
        <v>1</v>
      </c>
      <c r="AP13" s="53">
        <v>1</v>
      </c>
      <c r="AQ13" s="53">
        <v>1</v>
      </c>
      <c r="AR13" s="53">
        <v>1</v>
      </c>
      <c r="AS13" s="53">
        <v>1</v>
      </c>
      <c r="AT13" s="53">
        <v>1</v>
      </c>
      <c r="AU13" s="53">
        <v>1</v>
      </c>
      <c r="AV13" s="53">
        <v>1</v>
      </c>
      <c r="AW13" s="53">
        <v>1</v>
      </c>
      <c r="AX13" s="53">
        <v>1</v>
      </c>
      <c r="AY13" s="53">
        <v>1</v>
      </c>
      <c r="AZ13" s="53">
        <v>1</v>
      </c>
      <c r="BA13" s="53">
        <v>1</v>
      </c>
      <c r="BB13" s="53">
        <v>1</v>
      </c>
      <c r="BC13" s="53">
        <v>1</v>
      </c>
      <c r="BD13" s="53">
        <v>1</v>
      </c>
      <c r="BE13" s="53">
        <v>1</v>
      </c>
      <c r="BF13" s="53">
        <v>0</v>
      </c>
      <c r="BG13" s="53">
        <v>1</v>
      </c>
      <c r="BH13" s="53">
        <v>1</v>
      </c>
      <c r="BI13" s="53">
        <v>1</v>
      </c>
      <c r="BJ13" s="53">
        <v>1</v>
      </c>
      <c r="BK13" s="53">
        <v>1</v>
      </c>
      <c r="BL13" s="53">
        <v>1</v>
      </c>
      <c r="BM13" s="53">
        <v>1</v>
      </c>
      <c r="BN13" s="53">
        <v>1</v>
      </c>
      <c r="BO13" s="53">
        <v>1</v>
      </c>
      <c r="BP13" s="53">
        <v>1</v>
      </c>
      <c r="BQ13" s="53">
        <v>1</v>
      </c>
      <c r="BR13" s="53">
        <v>1</v>
      </c>
      <c r="BS13" s="53">
        <v>1</v>
      </c>
      <c r="BT13" s="53">
        <v>1</v>
      </c>
      <c r="BU13" s="53">
        <v>1</v>
      </c>
      <c r="BV13" s="53">
        <v>1</v>
      </c>
      <c r="BW13" s="53">
        <v>1</v>
      </c>
      <c r="BX13" s="53">
        <v>1</v>
      </c>
      <c r="BY13" s="53">
        <v>1</v>
      </c>
      <c r="BZ13" s="53">
        <v>1</v>
      </c>
      <c r="CA13" s="53">
        <v>0</v>
      </c>
      <c r="CB13" s="53">
        <v>1</v>
      </c>
      <c r="CC13" s="53">
        <v>1</v>
      </c>
      <c r="CD13" s="53">
        <v>1</v>
      </c>
      <c r="CE13" s="53">
        <v>1</v>
      </c>
      <c r="CF13" s="53">
        <v>1</v>
      </c>
      <c r="CG13" s="53">
        <v>0</v>
      </c>
      <c r="CH13" s="53">
        <v>1</v>
      </c>
      <c r="CI13" s="53">
        <v>1</v>
      </c>
      <c r="CJ13" s="53">
        <v>1</v>
      </c>
      <c r="CK13" s="53">
        <v>1</v>
      </c>
      <c r="CL13" s="53">
        <v>1</v>
      </c>
      <c r="CM13" s="53">
        <v>1</v>
      </c>
      <c r="CN13" s="53">
        <v>1</v>
      </c>
      <c r="CO13" s="53">
        <v>1</v>
      </c>
      <c r="CP13" s="53">
        <v>1</v>
      </c>
      <c r="CQ13" s="53">
        <v>1</v>
      </c>
      <c r="CR13" s="53">
        <v>1</v>
      </c>
      <c r="CS13" s="53">
        <v>0</v>
      </c>
      <c r="CT13" s="53">
        <v>1</v>
      </c>
      <c r="CU13" s="53">
        <v>1</v>
      </c>
      <c r="CV13" s="53">
        <v>1</v>
      </c>
      <c r="CW13" s="53">
        <v>1</v>
      </c>
      <c r="CX13" s="53">
        <v>1</v>
      </c>
      <c r="CY13" s="53">
        <v>1</v>
      </c>
      <c r="CZ13" s="53">
        <v>1</v>
      </c>
      <c r="DA13" s="53">
        <v>1</v>
      </c>
      <c r="DB13" s="53">
        <v>1</v>
      </c>
      <c r="DC13" s="53">
        <v>1</v>
      </c>
      <c r="DD13" s="53">
        <v>1</v>
      </c>
      <c r="DE13" s="53">
        <v>1</v>
      </c>
      <c r="DF13" s="53">
        <v>1</v>
      </c>
      <c r="DG13" s="53">
        <v>1</v>
      </c>
      <c r="DH13" s="53">
        <v>1</v>
      </c>
      <c r="DI13" s="53">
        <v>1</v>
      </c>
      <c r="DJ13" s="53">
        <v>1</v>
      </c>
      <c r="DK13" s="53">
        <v>1</v>
      </c>
      <c r="DL13" s="53">
        <v>1</v>
      </c>
      <c r="DM13" s="53">
        <v>1</v>
      </c>
      <c r="DN13" s="53">
        <v>1</v>
      </c>
      <c r="DO13" s="53">
        <v>1</v>
      </c>
      <c r="DP13" s="53">
        <v>1</v>
      </c>
      <c r="DQ13" s="53">
        <v>1</v>
      </c>
      <c r="DR13" s="53">
        <v>1</v>
      </c>
      <c r="DS13" s="53">
        <v>1</v>
      </c>
      <c r="DT13" s="53">
        <v>1</v>
      </c>
      <c r="DU13" s="53">
        <v>1</v>
      </c>
      <c r="DV13" s="53">
        <v>1</v>
      </c>
      <c r="DW13" s="53">
        <v>1</v>
      </c>
      <c r="DX13" s="53">
        <v>1</v>
      </c>
      <c r="DY13" s="53">
        <v>1</v>
      </c>
      <c r="DZ13" s="53">
        <v>1</v>
      </c>
      <c r="EA13" s="53">
        <v>1</v>
      </c>
      <c r="EB13" s="53">
        <v>1</v>
      </c>
      <c r="EC13" s="53">
        <v>1</v>
      </c>
      <c r="ED13" s="53">
        <v>1</v>
      </c>
      <c r="EE13" s="53">
        <v>1</v>
      </c>
      <c r="EF13" s="53">
        <v>1</v>
      </c>
      <c r="EG13" s="53">
        <v>1</v>
      </c>
      <c r="EH13" s="53">
        <v>1</v>
      </c>
      <c r="EI13" s="53">
        <v>0</v>
      </c>
      <c r="EJ13" s="53">
        <v>1</v>
      </c>
      <c r="EK13" s="53">
        <v>0</v>
      </c>
      <c r="EL13" s="53">
        <v>1</v>
      </c>
      <c r="EM13" s="53">
        <v>1</v>
      </c>
      <c r="EN13" s="53">
        <v>1</v>
      </c>
      <c r="EO13" s="53">
        <v>1</v>
      </c>
      <c r="EP13" s="53">
        <v>1</v>
      </c>
      <c r="EQ13" s="53">
        <v>1</v>
      </c>
      <c r="ER13" s="53">
        <v>1</v>
      </c>
      <c r="ES13" s="53">
        <v>1</v>
      </c>
      <c r="ET13" s="53">
        <v>1</v>
      </c>
      <c r="EU13" s="53">
        <v>1</v>
      </c>
      <c r="EV13" s="231">
        <v>1</v>
      </c>
      <c r="EW13" s="231">
        <v>1</v>
      </c>
      <c r="EX13" s="231">
        <v>1</v>
      </c>
      <c r="EY13" s="231">
        <v>1</v>
      </c>
      <c r="EZ13" s="231">
        <v>1</v>
      </c>
      <c r="FA13" s="231">
        <v>1</v>
      </c>
      <c r="FB13" s="232">
        <v>0</v>
      </c>
      <c r="FC13" s="231">
        <v>1</v>
      </c>
      <c r="FD13" s="204">
        <v>1</v>
      </c>
      <c r="FE13" s="204">
        <v>1</v>
      </c>
      <c r="FF13" s="204">
        <v>1</v>
      </c>
      <c r="FG13" s="204">
        <v>1</v>
      </c>
      <c r="FH13" s="204">
        <v>1</v>
      </c>
      <c r="FI13" s="204">
        <v>1</v>
      </c>
      <c r="FJ13" s="204">
        <v>1</v>
      </c>
    </row>
    <row r="14" spans="1:166" x14ac:dyDescent="0.25">
      <c r="A14" s="393"/>
      <c r="B14" s="395"/>
      <c r="C14" s="505"/>
      <c r="D14" s="490" t="s">
        <v>453</v>
      </c>
      <c r="E14" s="491"/>
      <c r="F14" s="492"/>
      <c r="G14" s="393"/>
      <c r="H14" s="393"/>
      <c r="I14" s="295"/>
      <c r="J14" s="51"/>
      <c r="K14" s="62"/>
      <c r="L14" s="51"/>
      <c r="M14" s="51"/>
      <c r="N14" s="51"/>
      <c r="O14" s="51"/>
      <c r="P14" s="51"/>
      <c r="Q14" s="51"/>
      <c r="R14" s="51"/>
      <c r="S14" s="51"/>
      <c r="T14" s="51"/>
      <c r="U14" s="51"/>
      <c r="V14" s="51"/>
      <c r="W14" s="51"/>
      <c r="X14" s="51"/>
      <c r="Y14" s="51"/>
      <c r="Z14" s="51"/>
      <c r="AA14" s="51"/>
      <c r="AB14" s="488"/>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v>1</v>
      </c>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v>1</v>
      </c>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112"/>
      <c r="EW14" s="112"/>
      <c r="EX14" s="112"/>
      <c r="EY14" s="112"/>
      <c r="EZ14" s="112"/>
      <c r="FA14" s="112"/>
      <c r="FB14" s="233"/>
      <c r="FC14" s="112"/>
      <c r="FD14" s="112"/>
      <c r="FE14" s="204"/>
      <c r="FF14" s="204"/>
      <c r="FG14" s="204"/>
      <c r="FH14" s="204"/>
      <c r="FI14" s="204"/>
      <c r="FJ14" s="204"/>
    </row>
    <row r="15" spans="1:166" x14ac:dyDescent="0.25">
      <c r="A15" s="393"/>
      <c r="B15" s="395"/>
      <c r="C15" s="505"/>
      <c r="D15" s="485" t="s">
        <v>462</v>
      </c>
      <c r="E15" s="485"/>
      <c r="F15" s="485"/>
      <c r="G15" s="393"/>
      <c r="H15" s="393"/>
      <c r="I15" s="295"/>
      <c r="J15" s="53">
        <v>0</v>
      </c>
      <c r="K15" s="61">
        <v>1</v>
      </c>
      <c r="L15" s="53">
        <v>1</v>
      </c>
      <c r="M15" s="53">
        <v>1</v>
      </c>
      <c r="N15" s="53">
        <v>1</v>
      </c>
      <c r="O15" s="53">
        <v>1</v>
      </c>
      <c r="P15" s="53">
        <v>1</v>
      </c>
      <c r="Q15" s="53">
        <v>1</v>
      </c>
      <c r="R15" s="53">
        <v>1</v>
      </c>
      <c r="S15" s="53">
        <v>1</v>
      </c>
      <c r="T15" s="53">
        <v>1</v>
      </c>
      <c r="U15" s="53">
        <v>1</v>
      </c>
      <c r="V15" s="53">
        <v>1</v>
      </c>
      <c r="W15" s="53">
        <v>1</v>
      </c>
      <c r="X15" s="53">
        <v>1</v>
      </c>
      <c r="Y15" s="53">
        <v>1</v>
      </c>
      <c r="Z15" s="53">
        <v>1</v>
      </c>
      <c r="AA15" s="53">
        <v>1</v>
      </c>
      <c r="AB15" s="488"/>
      <c r="AC15" s="53">
        <v>1</v>
      </c>
      <c r="AD15" s="53">
        <v>1</v>
      </c>
      <c r="AE15" s="53">
        <v>1</v>
      </c>
      <c r="AF15" s="53">
        <v>1</v>
      </c>
      <c r="AG15" s="53">
        <v>1</v>
      </c>
      <c r="AH15" s="53">
        <v>1</v>
      </c>
      <c r="AI15" s="53">
        <v>1</v>
      </c>
      <c r="AJ15" s="53">
        <v>1</v>
      </c>
      <c r="AK15" s="53">
        <v>1</v>
      </c>
      <c r="AL15" s="53">
        <v>1</v>
      </c>
      <c r="AM15" s="53">
        <v>1</v>
      </c>
      <c r="AN15" s="53">
        <v>1</v>
      </c>
      <c r="AO15" s="53">
        <v>1</v>
      </c>
      <c r="AP15" s="53">
        <v>0</v>
      </c>
      <c r="AQ15" s="53">
        <v>1</v>
      </c>
      <c r="AR15" s="53">
        <v>0</v>
      </c>
      <c r="AS15" s="53">
        <v>1</v>
      </c>
      <c r="AT15" s="53">
        <v>1</v>
      </c>
      <c r="AU15" s="53">
        <v>1</v>
      </c>
      <c r="AV15" s="53">
        <v>1</v>
      </c>
      <c r="AW15" s="53">
        <v>1</v>
      </c>
      <c r="AX15" s="53">
        <v>1</v>
      </c>
      <c r="AY15" s="53">
        <v>1</v>
      </c>
      <c r="AZ15" s="53">
        <v>1</v>
      </c>
      <c r="BA15" s="53">
        <v>1</v>
      </c>
      <c r="BB15" s="53">
        <v>1</v>
      </c>
      <c r="BC15" s="53">
        <v>1</v>
      </c>
      <c r="BD15" s="53">
        <v>1</v>
      </c>
      <c r="BE15" s="53">
        <v>1</v>
      </c>
      <c r="BF15" s="53">
        <v>1</v>
      </c>
      <c r="BG15" s="53">
        <v>1</v>
      </c>
      <c r="BH15" s="53">
        <v>1</v>
      </c>
      <c r="BI15" s="53">
        <v>1</v>
      </c>
      <c r="BJ15" s="53">
        <v>1</v>
      </c>
      <c r="BK15" s="53">
        <v>1</v>
      </c>
      <c r="BL15" s="53">
        <v>1</v>
      </c>
      <c r="BM15" s="53">
        <v>1</v>
      </c>
      <c r="BN15" s="53">
        <v>1</v>
      </c>
      <c r="BO15" s="53">
        <v>1</v>
      </c>
      <c r="BP15" s="53">
        <v>1</v>
      </c>
      <c r="BQ15" s="53">
        <v>1</v>
      </c>
      <c r="BR15" s="53">
        <v>1</v>
      </c>
      <c r="BS15" s="53">
        <v>0</v>
      </c>
      <c r="BT15" s="53">
        <v>1</v>
      </c>
      <c r="BU15" s="53">
        <v>1</v>
      </c>
      <c r="BV15" s="53">
        <v>1</v>
      </c>
      <c r="BW15" s="53">
        <v>1</v>
      </c>
      <c r="BX15" s="53">
        <v>1</v>
      </c>
      <c r="BY15" s="53">
        <v>1</v>
      </c>
      <c r="BZ15" s="53">
        <v>1</v>
      </c>
      <c r="CA15" s="53">
        <v>1</v>
      </c>
      <c r="CB15" s="53">
        <v>1</v>
      </c>
      <c r="CC15" s="53">
        <v>1</v>
      </c>
      <c r="CD15" s="53">
        <v>1</v>
      </c>
      <c r="CE15" s="53">
        <v>1</v>
      </c>
      <c r="CF15" s="53">
        <v>1</v>
      </c>
      <c r="CG15" s="53">
        <v>1</v>
      </c>
      <c r="CH15" s="53">
        <v>1</v>
      </c>
      <c r="CI15" s="53">
        <v>1</v>
      </c>
      <c r="CJ15" s="53">
        <v>1</v>
      </c>
      <c r="CK15" s="53">
        <v>1</v>
      </c>
      <c r="CL15" s="53">
        <v>1</v>
      </c>
      <c r="CM15" s="53">
        <v>1</v>
      </c>
      <c r="CN15" s="53">
        <v>1</v>
      </c>
      <c r="CO15" s="53">
        <v>1</v>
      </c>
      <c r="CP15" s="53">
        <v>1</v>
      </c>
      <c r="CQ15" s="53">
        <v>1</v>
      </c>
      <c r="CR15" s="53">
        <v>1</v>
      </c>
      <c r="CS15" s="53">
        <v>0</v>
      </c>
      <c r="CT15" s="53">
        <v>1</v>
      </c>
      <c r="CU15" s="53">
        <v>1</v>
      </c>
      <c r="CV15" s="53">
        <v>1</v>
      </c>
      <c r="CW15" s="53">
        <v>1</v>
      </c>
      <c r="CX15" s="53">
        <v>1</v>
      </c>
      <c r="CY15" s="53">
        <v>1</v>
      </c>
      <c r="CZ15" s="53">
        <v>1</v>
      </c>
      <c r="DA15" s="53">
        <v>1</v>
      </c>
      <c r="DB15" s="53">
        <v>1</v>
      </c>
      <c r="DC15" s="53">
        <v>1</v>
      </c>
      <c r="DD15" s="53">
        <v>1</v>
      </c>
      <c r="DE15" s="53">
        <v>1</v>
      </c>
      <c r="DF15" s="53">
        <v>1</v>
      </c>
      <c r="DG15" s="53">
        <v>1</v>
      </c>
      <c r="DH15" s="53">
        <v>1</v>
      </c>
      <c r="DI15" s="53">
        <v>1</v>
      </c>
      <c r="DJ15" s="53">
        <v>1</v>
      </c>
      <c r="DK15" s="53">
        <v>1</v>
      </c>
      <c r="DL15" s="53">
        <v>1</v>
      </c>
      <c r="DM15" s="53">
        <v>1</v>
      </c>
      <c r="DN15" s="53">
        <v>1</v>
      </c>
      <c r="DO15" s="53">
        <v>1</v>
      </c>
      <c r="DP15" s="53">
        <v>1</v>
      </c>
      <c r="DQ15" s="53">
        <v>1</v>
      </c>
      <c r="DR15" s="53">
        <v>1</v>
      </c>
      <c r="DS15" s="53">
        <v>1</v>
      </c>
      <c r="DT15" s="53">
        <v>1</v>
      </c>
      <c r="DU15" s="53">
        <v>1</v>
      </c>
      <c r="DV15" s="53">
        <v>1</v>
      </c>
      <c r="DW15" s="53">
        <v>1</v>
      </c>
      <c r="DX15" s="53">
        <v>1</v>
      </c>
      <c r="DY15" s="53">
        <v>1</v>
      </c>
      <c r="DZ15" s="53">
        <v>1</v>
      </c>
      <c r="EA15" s="53">
        <v>1</v>
      </c>
      <c r="EB15" s="53">
        <v>1</v>
      </c>
      <c r="EC15" s="53">
        <v>1</v>
      </c>
      <c r="ED15" s="53">
        <v>1</v>
      </c>
      <c r="EE15" s="53">
        <v>1</v>
      </c>
      <c r="EF15" s="53">
        <v>1</v>
      </c>
      <c r="EG15" s="53">
        <v>1</v>
      </c>
      <c r="EH15" s="53">
        <v>1</v>
      </c>
      <c r="EI15" s="53">
        <v>1</v>
      </c>
      <c r="EJ15" s="53">
        <v>1</v>
      </c>
      <c r="EK15" s="53">
        <v>0</v>
      </c>
      <c r="EL15" s="53">
        <v>1</v>
      </c>
      <c r="EM15" s="53">
        <v>1</v>
      </c>
      <c r="EN15" s="53">
        <v>1</v>
      </c>
      <c r="EO15" s="53">
        <v>1</v>
      </c>
      <c r="EP15" s="53">
        <v>1</v>
      </c>
      <c r="EQ15" s="53">
        <v>1</v>
      </c>
      <c r="ER15" s="53">
        <v>1</v>
      </c>
      <c r="ES15" s="53">
        <v>1</v>
      </c>
      <c r="ET15" s="53">
        <v>1</v>
      </c>
      <c r="EU15" s="53">
        <v>1</v>
      </c>
      <c r="EV15" s="231">
        <v>1</v>
      </c>
      <c r="EW15" s="231">
        <v>1</v>
      </c>
      <c r="EX15" s="231">
        <v>1</v>
      </c>
      <c r="EY15" s="231">
        <v>1</v>
      </c>
      <c r="EZ15" s="231">
        <v>1</v>
      </c>
      <c r="FA15" s="231">
        <v>1</v>
      </c>
      <c r="FB15" s="232">
        <v>0</v>
      </c>
      <c r="FC15" s="231">
        <v>1</v>
      </c>
      <c r="FD15" s="204">
        <v>1</v>
      </c>
      <c r="FE15" s="204">
        <v>1</v>
      </c>
      <c r="FF15" s="204">
        <v>1</v>
      </c>
      <c r="FG15" s="204">
        <v>1</v>
      </c>
      <c r="FH15" s="204">
        <v>1</v>
      </c>
      <c r="FI15" s="204">
        <v>1</v>
      </c>
      <c r="FJ15" s="204">
        <v>1</v>
      </c>
    </row>
    <row r="16" spans="1:166" x14ac:dyDescent="0.25">
      <c r="A16" s="393"/>
      <c r="B16" s="395"/>
      <c r="C16" s="505"/>
      <c r="D16" s="485" t="s">
        <v>463</v>
      </c>
      <c r="E16" s="485"/>
      <c r="F16" s="485"/>
      <c r="G16" s="393"/>
      <c r="H16" s="393"/>
      <c r="I16" s="295"/>
      <c r="J16" s="53">
        <v>0</v>
      </c>
      <c r="K16" s="61">
        <v>1</v>
      </c>
      <c r="L16" s="53">
        <v>1</v>
      </c>
      <c r="M16" s="53">
        <v>1</v>
      </c>
      <c r="N16" s="53">
        <v>1</v>
      </c>
      <c r="O16" s="53">
        <v>1</v>
      </c>
      <c r="P16" s="53">
        <v>1</v>
      </c>
      <c r="Q16" s="53">
        <v>1</v>
      </c>
      <c r="R16" s="53">
        <v>1</v>
      </c>
      <c r="S16" s="53">
        <v>1</v>
      </c>
      <c r="T16" s="53">
        <v>1</v>
      </c>
      <c r="U16" s="53">
        <v>1</v>
      </c>
      <c r="V16" s="53">
        <v>1</v>
      </c>
      <c r="W16" s="53">
        <v>1</v>
      </c>
      <c r="X16" s="53">
        <v>1</v>
      </c>
      <c r="Y16" s="53">
        <v>1</v>
      </c>
      <c r="Z16" s="53">
        <v>1</v>
      </c>
      <c r="AA16" s="53">
        <v>1</v>
      </c>
      <c r="AB16" s="488"/>
      <c r="AC16" s="53">
        <v>1</v>
      </c>
      <c r="AD16" s="53">
        <v>1</v>
      </c>
      <c r="AE16" s="53">
        <v>1</v>
      </c>
      <c r="AF16" s="53">
        <v>1</v>
      </c>
      <c r="AG16" s="53">
        <v>1</v>
      </c>
      <c r="AH16" s="53">
        <v>1</v>
      </c>
      <c r="AI16" s="53">
        <v>1</v>
      </c>
      <c r="AJ16" s="53">
        <v>1</v>
      </c>
      <c r="AK16" s="53">
        <v>1</v>
      </c>
      <c r="AL16" s="53">
        <v>1</v>
      </c>
      <c r="AM16" s="53">
        <v>1</v>
      </c>
      <c r="AN16" s="53">
        <v>1</v>
      </c>
      <c r="AO16" s="53">
        <v>1</v>
      </c>
      <c r="AP16" s="53">
        <v>1</v>
      </c>
      <c r="AQ16" s="53">
        <v>1</v>
      </c>
      <c r="AR16" s="53">
        <v>1</v>
      </c>
      <c r="AS16" s="53">
        <v>1</v>
      </c>
      <c r="AT16" s="53">
        <v>1</v>
      </c>
      <c r="AU16" s="53">
        <v>1</v>
      </c>
      <c r="AV16" s="53">
        <v>1</v>
      </c>
      <c r="AW16" s="53">
        <v>1</v>
      </c>
      <c r="AX16" s="53">
        <v>1</v>
      </c>
      <c r="AY16" s="53">
        <v>1</v>
      </c>
      <c r="AZ16" s="53">
        <v>1</v>
      </c>
      <c r="BA16" s="53">
        <v>1</v>
      </c>
      <c r="BB16" s="53">
        <v>1</v>
      </c>
      <c r="BC16" s="53">
        <v>1</v>
      </c>
      <c r="BD16" s="53">
        <v>1</v>
      </c>
      <c r="BE16" s="53">
        <v>1</v>
      </c>
      <c r="BF16" s="53">
        <v>1</v>
      </c>
      <c r="BG16" s="53">
        <v>1</v>
      </c>
      <c r="BH16" s="53">
        <v>1</v>
      </c>
      <c r="BI16" s="53">
        <v>1</v>
      </c>
      <c r="BJ16" s="53">
        <v>1</v>
      </c>
      <c r="BK16" s="53">
        <v>1</v>
      </c>
      <c r="BL16" s="53">
        <v>1</v>
      </c>
      <c r="BM16" s="53">
        <v>1</v>
      </c>
      <c r="BN16" s="53">
        <v>1</v>
      </c>
      <c r="BO16" s="53">
        <v>1</v>
      </c>
      <c r="BP16" s="53">
        <v>1</v>
      </c>
      <c r="BQ16" s="53">
        <v>1</v>
      </c>
      <c r="BR16" s="53">
        <v>1</v>
      </c>
      <c r="BS16" s="53">
        <v>1</v>
      </c>
      <c r="BT16" s="53">
        <v>1</v>
      </c>
      <c r="BU16" s="53">
        <v>1</v>
      </c>
      <c r="BV16" s="53">
        <v>1</v>
      </c>
      <c r="BW16" s="53">
        <v>1</v>
      </c>
      <c r="BX16" s="53">
        <v>1</v>
      </c>
      <c r="BY16" s="53">
        <v>1</v>
      </c>
      <c r="BZ16" s="53">
        <v>1</v>
      </c>
      <c r="CA16" s="53">
        <v>1</v>
      </c>
      <c r="CB16" s="53">
        <v>1</v>
      </c>
      <c r="CC16" s="53">
        <v>1</v>
      </c>
      <c r="CD16" s="53">
        <v>1</v>
      </c>
      <c r="CE16" s="53">
        <v>1</v>
      </c>
      <c r="CF16" s="53">
        <v>1</v>
      </c>
      <c r="CG16" s="53">
        <v>1</v>
      </c>
      <c r="CH16" s="53">
        <v>1</v>
      </c>
      <c r="CI16" s="53">
        <v>1</v>
      </c>
      <c r="CJ16" s="53">
        <v>1</v>
      </c>
      <c r="CK16" s="53">
        <v>1</v>
      </c>
      <c r="CL16" s="53">
        <v>1</v>
      </c>
      <c r="CM16" s="53">
        <v>1</v>
      </c>
      <c r="CN16" s="53">
        <v>1</v>
      </c>
      <c r="CO16" s="53">
        <v>1</v>
      </c>
      <c r="CP16" s="53">
        <v>1</v>
      </c>
      <c r="CQ16" s="53">
        <v>1</v>
      </c>
      <c r="CR16" s="53">
        <v>1</v>
      </c>
      <c r="CS16" s="53">
        <v>1</v>
      </c>
      <c r="CT16" s="53">
        <v>1</v>
      </c>
      <c r="CU16" s="53">
        <v>1</v>
      </c>
      <c r="CV16" s="53">
        <v>1</v>
      </c>
      <c r="CW16" s="53">
        <v>1</v>
      </c>
      <c r="CX16" s="53">
        <v>1</v>
      </c>
      <c r="CY16" s="53">
        <v>1</v>
      </c>
      <c r="CZ16" s="53">
        <v>1</v>
      </c>
      <c r="DA16" s="53">
        <v>1</v>
      </c>
      <c r="DB16" s="53">
        <v>1</v>
      </c>
      <c r="DC16" s="53">
        <v>1</v>
      </c>
      <c r="DD16" s="53">
        <v>1</v>
      </c>
      <c r="DE16" s="53">
        <v>1</v>
      </c>
      <c r="DF16" s="53">
        <v>1</v>
      </c>
      <c r="DG16" s="53">
        <v>1</v>
      </c>
      <c r="DH16" s="53">
        <v>1</v>
      </c>
      <c r="DI16" s="53">
        <v>1</v>
      </c>
      <c r="DJ16" s="53">
        <v>1</v>
      </c>
      <c r="DK16" s="53">
        <v>1</v>
      </c>
      <c r="DL16" s="53">
        <v>1</v>
      </c>
      <c r="DM16" s="53">
        <v>1</v>
      </c>
      <c r="DN16" s="53">
        <v>1</v>
      </c>
      <c r="DO16" s="53">
        <v>1</v>
      </c>
      <c r="DP16" s="53">
        <v>1</v>
      </c>
      <c r="DQ16" s="53">
        <v>1</v>
      </c>
      <c r="DR16" s="53">
        <v>1</v>
      </c>
      <c r="DS16" s="53">
        <v>1</v>
      </c>
      <c r="DT16" s="53">
        <v>1</v>
      </c>
      <c r="DU16" s="53">
        <v>1</v>
      </c>
      <c r="DV16" s="53">
        <v>1</v>
      </c>
      <c r="DW16" s="53">
        <v>1</v>
      </c>
      <c r="DX16" s="53">
        <v>1</v>
      </c>
      <c r="DY16" s="53">
        <v>1</v>
      </c>
      <c r="DZ16" s="53">
        <v>1</v>
      </c>
      <c r="EA16" s="53">
        <v>1</v>
      </c>
      <c r="EB16" s="53">
        <v>1</v>
      </c>
      <c r="EC16" s="53">
        <v>1</v>
      </c>
      <c r="ED16" s="53">
        <v>1</v>
      </c>
      <c r="EE16" s="53">
        <v>1</v>
      </c>
      <c r="EF16" s="53">
        <v>1</v>
      </c>
      <c r="EG16" s="53">
        <v>1</v>
      </c>
      <c r="EH16" s="53">
        <v>1</v>
      </c>
      <c r="EI16" s="53">
        <v>1</v>
      </c>
      <c r="EJ16" s="53">
        <v>1</v>
      </c>
      <c r="EK16" s="53">
        <v>1</v>
      </c>
      <c r="EL16" s="53">
        <v>1</v>
      </c>
      <c r="EM16" s="53">
        <v>1</v>
      </c>
      <c r="EN16" s="53">
        <v>1</v>
      </c>
      <c r="EO16" s="53">
        <v>1</v>
      </c>
      <c r="EP16" s="53">
        <v>1</v>
      </c>
      <c r="EQ16" s="53">
        <v>1</v>
      </c>
      <c r="ER16" s="53">
        <v>1</v>
      </c>
      <c r="ES16" s="53">
        <v>1</v>
      </c>
      <c r="ET16" s="53">
        <v>1</v>
      </c>
      <c r="EU16" s="53">
        <v>1</v>
      </c>
      <c r="EV16" s="231">
        <v>1</v>
      </c>
      <c r="EW16" s="231">
        <v>1</v>
      </c>
      <c r="EX16" s="231">
        <v>1</v>
      </c>
      <c r="EY16" s="231">
        <v>1</v>
      </c>
      <c r="EZ16" s="231">
        <v>1</v>
      </c>
      <c r="FA16" s="231">
        <v>1</v>
      </c>
      <c r="FB16" s="232">
        <v>0</v>
      </c>
      <c r="FC16" s="231">
        <v>1</v>
      </c>
      <c r="FD16" s="204">
        <v>1</v>
      </c>
      <c r="FE16" s="204">
        <v>1</v>
      </c>
      <c r="FF16" s="204">
        <v>1</v>
      </c>
      <c r="FG16" s="204">
        <v>1</v>
      </c>
      <c r="FH16" s="204">
        <v>1</v>
      </c>
      <c r="FI16" s="204">
        <v>1</v>
      </c>
      <c r="FJ16" s="204">
        <v>1</v>
      </c>
    </row>
    <row r="17" spans="1:166" x14ac:dyDescent="0.25">
      <c r="A17" s="393"/>
      <c r="B17" s="395"/>
      <c r="C17" s="505"/>
      <c r="D17" s="485" t="s">
        <v>464</v>
      </c>
      <c r="E17" s="485"/>
      <c r="F17" s="485"/>
      <c r="G17" s="393"/>
      <c r="H17" s="393"/>
      <c r="I17" s="295"/>
      <c r="J17" s="53">
        <v>0</v>
      </c>
      <c r="K17" s="61">
        <v>1</v>
      </c>
      <c r="L17" s="53">
        <v>1</v>
      </c>
      <c r="M17" s="53">
        <v>1</v>
      </c>
      <c r="N17" s="53">
        <v>1</v>
      </c>
      <c r="O17" s="53">
        <v>1</v>
      </c>
      <c r="P17" s="53">
        <v>1</v>
      </c>
      <c r="Q17" s="53">
        <v>1</v>
      </c>
      <c r="R17" s="53">
        <v>1</v>
      </c>
      <c r="S17" s="53">
        <v>1</v>
      </c>
      <c r="T17" s="53">
        <v>1</v>
      </c>
      <c r="U17" s="53">
        <v>1</v>
      </c>
      <c r="V17" s="53">
        <v>1</v>
      </c>
      <c r="W17" s="53">
        <v>1</v>
      </c>
      <c r="X17" s="53">
        <v>1</v>
      </c>
      <c r="Y17" s="53">
        <v>1</v>
      </c>
      <c r="Z17" s="53">
        <v>1</v>
      </c>
      <c r="AA17" s="53">
        <v>1</v>
      </c>
      <c r="AB17" s="488"/>
      <c r="AC17" s="53">
        <v>1</v>
      </c>
      <c r="AD17" s="53">
        <v>1</v>
      </c>
      <c r="AE17" s="53">
        <v>1</v>
      </c>
      <c r="AF17" s="53">
        <v>1</v>
      </c>
      <c r="AG17" s="53">
        <v>1</v>
      </c>
      <c r="AH17" s="53">
        <v>1</v>
      </c>
      <c r="AI17" s="53">
        <v>1</v>
      </c>
      <c r="AJ17" s="53">
        <v>1</v>
      </c>
      <c r="AK17" s="53">
        <v>1</v>
      </c>
      <c r="AL17" s="53">
        <v>1</v>
      </c>
      <c r="AM17" s="53">
        <v>1</v>
      </c>
      <c r="AN17" s="53">
        <v>1</v>
      </c>
      <c r="AO17" s="53">
        <v>1</v>
      </c>
      <c r="AP17" s="53">
        <v>1</v>
      </c>
      <c r="AQ17" s="53">
        <v>1</v>
      </c>
      <c r="AR17" s="53">
        <v>1</v>
      </c>
      <c r="AS17" s="53">
        <v>1</v>
      </c>
      <c r="AT17" s="53">
        <v>1</v>
      </c>
      <c r="AU17" s="53">
        <v>1</v>
      </c>
      <c r="AV17" s="53">
        <v>1</v>
      </c>
      <c r="AW17" s="53">
        <v>1</v>
      </c>
      <c r="AX17" s="53">
        <v>1</v>
      </c>
      <c r="AY17" s="53">
        <v>1</v>
      </c>
      <c r="AZ17" s="53">
        <v>1</v>
      </c>
      <c r="BA17" s="53">
        <v>1</v>
      </c>
      <c r="BB17" s="53">
        <v>1</v>
      </c>
      <c r="BC17" s="53">
        <v>1</v>
      </c>
      <c r="BD17" s="53">
        <v>1</v>
      </c>
      <c r="BE17" s="53">
        <v>1</v>
      </c>
      <c r="BF17" s="53">
        <v>1</v>
      </c>
      <c r="BG17" s="53">
        <v>1</v>
      </c>
      <c r="BH17" s="53">
        <v>1</v>
      </c>
      <c r="BI17" s="53">
        <v>1</v>
      </c>
      <c r="BJ17" s="53">
        <v>1</v>
      </c>
      <c r="BK17" s="53">
        <v>1</v>
      </c>
      <c r="BL17" s="53">
        <v>1</v>
      </c>
      <c r="BM17" s="53">
        <v>1</v>
      </c>
      <c r="BN17" s="53">
        <v>1</v>
      </c>
      <c r="BO17" s="53">
        <v>1</v>
      </c>
      <c r="BP17" s="53">
        <v>1</v>
      </c>
      <c r="BQ17" s="53">
        <v>1</v>
      </c>
      <c r="BR17" s="53">
        <v>1</v>
      </c>
      <c r="BS17" s="53">
        <v>1</v>
      </c>
      <c r="BT17" s="53">
        <v>1</v>
      </c>
      <c r="BU17" s="53">
        <v>1</v>
      </c>
      <c r="BV17" s="53">
        <v>1</v>
      </c>
      <c r="BW17" s="53">
        <v>1</v>
      </c>
      <c r="BX17" s="53">
        <v>1</v>
      </c>
      <c r="BY17" s="53">
        <v>1</v>
      </c>
      <c r="BZ17" s="53">
        <v>1</v>
      </c>
      <c r="CA17" s="53">
        <v>1</v>
      </c>
      <c r="CB17" s="53">
        <v>1</v>
      </c>
      <c r="CC17" s="53">
        <v>1</v>
      </c>
      <c r="CD17" s="53">
        <v>1</v>
      </c>
      <c r="CE17" s="53">
        <v>1</v>
      </c>
      <c r="CF17" s="53">
        <v>1</v>
      </c>
      <c r="CG17" s="53">
        <v>1</v>
      </c>
      <c r="CH17" s="53">
        <v>1</v>
      </c>
      <c r="CI17" s="53">
        <v>1</v>
      </c>
      <c r="CJ17" s="53">
        <v>1</v>
      </c>
      <c r="CK17" s="53">
        <v>1</v>
      </c>
      <c r="CL17" s="53">
        <v>1</v>
      </c>
      <c r="CM17" s="53">
        <v>1</v>
      </c>
      <c r="CN17" s="53">
        <v>1</v>
      </c>
      <c r="CO17" s="53">
        <v>1</v>
      </c>
      <c r="CP17" s="53">
        <v>1</v>
      </c>
      <c r="CQ17" s="53">
        <v>1</v>
      </c>
      <c r="CR17" s="53">
        <v>1</v>
      </c>
      <c r="CS17" s="53">
        <v>1</v>
      </c>
      <c r="CT17" s="53">
        <v>1</v>
      </c>
      <c r="CU17" s="53">
        <v>1</v>
      </c>
      <c r="CV17" s="53">
        <v>1</v>
      </c>
      <c r="CW17" s="53">
        <v>1</v>
      </c>
      <c r="CX17" s="53">
        <v>1</v>
      </c>
      <c r="CY17" s="53">
        <v>1</v>
      </c>
      <c r="CZ17" s="53">
        <v>1</v>
      </c>
      <c r="DA17" s="53">
        <v>1</v>
      </c>
      <c r="DB17" s="53">
        <v>1</v>
      </c>
      <c r="DC17" s="53">
        <v>1</v>
      </c>
      <c r="DD17" s="53">
        <v>1</v>
      </c>
      <c r="DE17" s="53">
        <v>1</v>
      </c>
      <c r="DF17" s="53">
        <v>1</v>
      </c>
      <c r="DG17" s="53">
        <v>1</v>
      </c>
      <c r="DH17" s="53">
        <v>1</v>
      </c>
      <c r="DI17" s="53">
        <v>1</v>
      </c>
      <c r="DJ17" s="53">
        <v>1</v>
      </c>
      <c r="DK17" s="53">
        <v>1</v>
      </c>
      <c r="DL17" s="53">
        <v>1</v>
      </c>
      <c r="DM17" s="53">
        <v>1</v>
      </c>
      <c r="DN17" s="53">
        <v>1</v>
      </c>
      <c r="DO17" s="53">
        <v>1</v>
      </c>
      <c r="DP17" s="53">
        <v>1</v>
      </c>
      <c r="DQ17" s="53">
        <v>1</v>
      </c>
      <c r="DR17" s="53">
        <v>1</v>
      </c>
      <c r="DS17" s="53">
        <v>1</v>
      </c>
      <c r="DT17" s="53">
        <v>1</v>
      </c>
      <c r="DU17" s="53">
        <v>1</v>
      </c>
      <c r="DV17" s="53">
        <v>1</v>
      </c>
      <c r="DW17" s="53">
        <v>1</v>
      </c>
      <c r="DX17" s="53">
        <v>1</v>
      </c>
      <c r="DY17" s="53">
        <v>1</v>
      </c>
      <c r="DZ17" s="53">
        <v>1</v>
      </c>
      <c r="EA17" s="53">
        <v>1</v>
      </c>
      <c r="EB17" s="53">
        <v>1</v>
      </c>
      <c r="EC17" s="53">
        <v>1</v>
      </c>
      <c r="ED17" s="53">
        <v>1</v>
      </c>
      <c r="EE17" s="53">
        <v>1</v>
      </c>
      <c r="EF17" s="53">
        <v>1</v>
      </c>
      <c r="EG17" s="53">
        <v>1</v>
      </c>
      <c r="EH17" s="53">
        <v>1</v>
      </c>
      <c r="EI17" s="53">
        <v>1</v>
      </c>
      <c r="EJ17" s="53">
        <v>1</v>
      </c>
      <c r="EK17" s="53">
        <v>1</v>
      </c>
      <c r="EL17" s="53">
        <v>1</v>
      </c>
      <c r="EM17" s="53">
        <v>1</v>
      </c>
      <c r="EN17" s="53">
        <v>1</v>
      </c>
      <c r="EO17" s="53">
        <v>1</v>
      </c>
      <c r="EP17" s="53">
        <v>1</v>
      </c>
      <c r="EQ17" s="53">
        <v>1</v>
      </c>
      <c r="ER17" s="53">
        <v>1</v>
      </c>
      <c r="ES17" s="53">
        <v>1</v>
      </c>
      <c r="ET17" s="53">
        <v>1</v>
      </c>
      <c r="EU17" s="53">
        <v>1</v>
      </c>
      <c r="EV17" s="231">
        <v>1</v>
      </c>
      <c r="EW17" s="231">
        <v>1</v>
      </c>
      <c r="EX17" s="231">
        <v>1</v>
      </c>
      <c r="EY17" s="231">
        <v>1</v>
      </c>
      <c r="EZ17" s="231">
        <v>1</v>
      </c>
      <c r="FA17" s="231">
        <v>1</v>
      </c>
      <c r="FB17" s="232">
        <v>0</v>
      </c>
      <c r="FC17" s="231">
        <v>1</v>
      </c>
      <c r="FD17" s="204">
        <v>1</v>
      </c>
      <c r="FE17" s="204">
        <v>1</v>
      </c>
      <c r="FF17" s="204">
        <v>1</v>
      </c>
      <c r="FG17" s="204">
        <v>1</v>
      </c>
      <c r="FH17" s="204">
        <v>1</v>
      </c>
      <c r="FI17" s="204">
        <v>1</v>
      </c>
      <c r="FJ17" s="204">
        <v>1</v>
      </c>
    </row>
    <row r="18" spans="1:166" x14ac:dyDescent="0.25">
      <c r="A18" s="393"/>
      <c r="B18" s="395"/>
      <c r="C18" s="505"/>
      <c r="D18" s="485" t="s">
        <v>465</v>
      </c>
      <c r="E18" s="485"/>
      <c r="F18" s="485"/>
      <c r="G18" s="393"/>
      <c r="H18" s="393"/>
      <c r="I18" s="295"/>
      <c r="J18" s="53">
        <v>1</v>
      </c>
      <c r="K18" s="61">
        <v>1</v>
      </c>
      <c r="L18" s="53">
        <v>1</v>
      </c>
      <c r="M18" s="53">
        <v>1</v>
      </c>
      <c r="N18" s="53">
        <v>1</v>
      </c>
      <c r="O18" s="53">
        <v>1</v>
      </c>
      <c r="P18" s="53">
        <v>1</v>
      </c>
      <c r="Q18" s="53">
        <v>1</v>
      </c>
      <c r="R18" s="53">
        <v>1</v>
      </c>
      <c r="S18" s="53">
        <v>1</v>
      </c>
      <c r="T18" s="53">
        <v>1</v>
      </c>
      <c r="U18" s="53">
        <v>1</v>
      </c>
      <c r="V18" s="53">
        <v>1</v>
      </c>
      <c r="W18" s="53">
        <v>1</v>
      </c>
      <c r="X18" s="53">
        <v>1</v>
      </c>
      <c r="Y18" s="53">
        <v>1</v>
      </c>
      <c r="Z18" s="53">
        <v>1</v>
      </c>
      <c r="AA18" s="53">
        <v>1</v>
      </c>
      <c r="AB18" s="488"/>
      <c r="AC18" s="53">
        <v>1</v>
      </c>
      <c r="AD18" s="53">
        <v>1</v>
      </c>
      <c r="AE18" s="53">
        <v>1</v>
      </c>
      <c r="AF18" s="53">
        <v>0</v>
      </c>
      <c r="AG18" s="53">
        <v>1</v>
      </c>
      <c r="AH18" s="53">
        <v>0</v>
      </c>
      <c r="AI18" s="53">
        <v>0</v>
      </c>
      <c r="AJ18" s="53">
        <v>1</v>
      </c>
      <c r="AK18" s="53">
        <v>1</v>
      </c>
      <c r="AL18" s="53">
        <v>0</v>
      </c>
      <c r="AM18" s="53">
        <v>1</v>
      </c>
      <c r="AN18" s="53">
        <v>1</v>
      </c>
      <c r="AO18" s="53">
        <v>1</v>
      </c>
      <c r="AP18" s="53">
        <v>0</v>
      </c>
      <c r="AQ18" s="53">
        <v>0</v>
      </c>
      <c r="AR18" s="53">
        <v>0</v>
      </c>
      <c r="AS18" s="53">
        <v>0</v>
      </c>
      <c r="AT18" s="53">
        <v>1</v>
      </c>
      <c r="AU18" s="53">
        <v>0</v>
      </c>
      <c r="AV18" s="53">
        <v>1</v>
      </c>
      <c r="AW18" s="53">
        <v>1</v>
      </c>
      <c r="AX18" s="53">
        <v>1</v>
      </c>
      <c r="AY18" s="53">
        <v>0</v>
      </c>
      <c r="AZ18" s="53">
        <v>1</v>
      </c>
      <c r="BA18" s="53">
        <v>1</v>
      </c>
      <c r="BB18" s="53">
        <v>1</v>
      </c>
      <c r="BC18" s="53">
        <v>1</v>
      </c>
      <c r="BD18" s="53">
        <v>0</v>
      </c>
      <c r="BE18" s="53">
        <v>1</v>
      </c>
      <c r="BF18" s="53">
        <v>1</v>
      </c>
      <c r="BG18" s="53">
        <v>0</v>
      </c>
      <c r="BH18" s="53">
        <v>1</v>
      </c>
      <c r="BI18" s="53">
        <v>1</v>
      </c>
      <c r="BJ18" s="53">
        <v>0</v>
      </c>
      <c r="BK18" s="53">
        <v>1</v>
      </c>
      <c r="BL18" s="53">
        <v>0</v>
      </c>
      <c r="BM18" s="53">
        <v>1</v>
      </c>
      <c r="BN18" s="53">
        <v>1</v>
      </c>
      <c r="BO18" s="53">
        <v>1</v>
      </c>
      <c r="BP18" s="53">
        <v>1</v>
      </c>
      <c r="BQ18" s="53">
        <v>1</v>
      </c>
      <c r="BR18" s="53">
        <v>0</v>
      </c>
      <c r="BS18" s="53">
        <v>1</v>
      </c>
      <c r="BT18" s="53">
        <v>1</v>
      </c>
      <c r="BU18" s="53">
        <v>1</v>
      </c>
      <c r="BV18" s="53">
        <v>1</v>
      </c>
      <c r="BW18" s="53">
        <v>1</v>
      </c>
      <c r="BX18" s="53">
        <v>1</v>
      </c>
      <c r="BY18" s="53">
        <v>0</v>
      </c>
      <c r="BZ18" s="53">
        <v>1</v>
      </c>
      <c r="CA18" s="53">
        <v>0</v>
      </c>
      <c r="CB18" s="53">
        <v>0</v>
      </c>
      <c r="CC18" s="53">
        <v>1</v>
      </c>
      <c r="CD18" s="53">
        <v>1</v>
      </c>
      <c r="CE18" s="53">
        <v>1</v>
      </c>
      <c r="CF18" s="53">
        <v>1</v>
      </c>
      <c r="CG18" s="53">
        <v>0</v>
      </c>
      <c r="CH18" s="53">
        <v>1</v>
      </c>
      <c r="CI18" s="53">
        <v>1</v>
      </c>
      <c r="CJ18" s="53">
        <v>1</v>
      </c>
      <c r="CK18" s="53">
        <v>0</v>
      </c>
      <c r="CL18" s="53">
        <v>1</v>
      </c>
      <c r="CM18" s="53">
        <v>0</v>
      </c>
      <c r="CN18" s="53">
        <v>1</v>
      </c>
      <c r="CO18" s="53">
        <v>1</v>
      </c>
      <c r="CP18" s="53">
        <v>1</v>
      </c>
      <c r="CQ18" s="53">
        <v>1</v>
      </c>
      <c r="CR18" s="53">
        <v>1</v>
      </c>
      <c r="CS18" s="53">
        <v>0</v>
      </c>
      <c r="CT18" s="53">
        <v>1</v>
      </c>
      <c r="CU18" s="53">
        <v>1</v>
      </c>
      <c r="CV18" s="53">
        <v>1</v>
      </c>
      <c r="CW18" s="53">
        <v>1</v>
      </c>
      <c r="CX18" s="53">
        <v>1</v>
      </c>
      <c r="CY18" s="53">
        <v>1</v>
      </c>
      <c r="CZ18" s="53">
        <v>1</v>
      </c>
      <c r="DA18" s="53">
        <v>1</v>
      </c>
      <c r="DB18" s="53">
        <v>1</v>
      </c>
      <c r="DC18" s="53">
        <v>1</v>
      </c>
      <c r="DD18" s="53">
        <v>1</v>
      </c>
      <c r="DE18" s="53">
        <v>1</v>
      </c>
      <c r="DF18" s="53">
        <v>1</v>
      </c>
      <c r="DG18" s="53">
        <v>1</v>
      </c>
      <c r="DH18" s="53">
        <v>1</v>
      </c>
      <c r="DI18" s="53">
        <v>1</v>
      </c>
      <c r="DJ18" s="53">
        <v>1</v>
      </c>
      <c r="DK18" s="53">
        <v>1</v>
      </c>
      <c r="DL18" s="53">
        <v>1</v>
      </c>
      <c r="DM18" s="53">
        <v>1</v>
      </c>
      <c r="DN18" s="53">
        <v>1</v>
      </c>
      <c r="DO18" s="53">
        <v>1</v>
      </c>
      <c r="DP18" s="53">
        <v>1</v>
      </c>
      <c r="DQ18" s="53">
        <v>1</v>
      </c>
      <c r="DR18" s="53">
        <v>1</v>
      </c>
      <c r="DS18" s="53">
        <v>1</v>
      </c>
      <c r="DT18" s="53">
        <v>1</v>
      </c>
      <c r="DU18" s="53"/>
      <c r="DV18" s="53">
        <v>1</v>
      </c>
      <c r="DW18" s="53">
        <v>1</v>
      </c>
      <c r="DX18" s="53">
        <v>1</v>
      </c>
      <c r="DY18" s="53">
        <v>1</v>
      </c>
      <c r="DZ18" s="53">
        <v>1</v>
      </c>
      <c r="EA18" s="53">
        <v>1</v>
      </c>
      <c r="EB18" s="53">
        <v>1</v>
      </c>
      <c r="EC18" s="53">
        <v>1</v>
      </c>
      <c r="ED18" s="53">
        <v>1</v>
      </c>
      <c r="EE18" s="53">
        <v>1</v>
      </c>
      <c r="EF18" s="53">
        <v>1</v>
      </c>
      <c r="EG18" s="53">
        <v>1</v>
      </c>
      <c r="EH18" s="53">
        <v>1</v>
      </c>
      <c r="EI18" s="53">
        <v>0</v>
      </c>
      <c r="EJ18" s="53">
        <v>1</v>
      </c>
      <c r="EK18" s="53">
        <v>0</v>
      </c>
      <c r="EL18" s="53">
        <v>1</v>
      </c>
      <c r="EM18" s="53">
        <v>0</v>
      </c>
      <c r="EN18" s="53">
        <v>1</v>
      </c>
      <c r="EO18" s="53">
        <v>1</v>
      </c>
      <c r="EP18" s="53">
        <v>1</v>
      </c>
      <c r="EQ18" s="53">
        <v>1</v>
      </c>
      <c r="ER18" s="53">
        <v>1</v>
      </c>
      <c r="ES18" s="53">
        <v>1</v>
      </c>
      <c r="ET18" s="53">
        <v>1</v>
      </c>
      <c r="EU18" s="53">
        <v>1</v>
      </c>
      <c r="EV18" s="231">
        <v>1</v>
      </c>
      <c r="EW18" s="231">
        <v>1</v>
      </c>
      <c r="EX18" s="231">
        <v>1</v>
      </c>
      <c r="EY18" s="231">
        <v>1</v>
      </c>
      <c r="EZ18" s="231">
        <v>1</v>
      </c>
      <c r="FA18" s="231">
        <v>1</v>
      </c>
      <c r="FB18" s="232">
        <v>0</v>
      </c>
      <c r="FC18" s="231">
        <v>1</v>
      </c>
      <c r="FD18" s="204">
        <v>1</v>
      </c>
      <c r="FE18" s="204">
        <v>1</v>
      </c>
      <c r="FF18" s="204">
        <v>1</v>
      </c>
      <c r="FG18" s="204">
        <v>1</v>
      </c>
      <c r="FH18" s="204">
        <v>1</v>
      </c>
      <c r="FI18" s="204">
        <v>1</v>
      </c>
      <c r="FJ18" s="204">
        <v>0</v>
      </c>
    </row>
    <row r="19" spans="1:166" x14ac:dyDescent="0.2">
      <c r="A19" s="393"/>
      <c r="B19" s="395"/>
      <c r="C19" s="505"/>
      <c r="D19" s="486" t="s">
        <v>454</v>
      </c>
      <c r="E19" s="486"/>
      <c r="F19" s="486"/>
      <c r="G19" s="393"/>
      <c r="H19" s="393"/>
      <c r="I19" s="295"/>
      <c r="J19" s="53">
        <v>1</v>
      </c>
      <c r="K19" s="61">
        <v>1</v>
      </c>
      <c r="L19" s="53">
        <v>1</v>
      </c>
      <c r="M19" s="53">
        <v>1</v>
      </c>
      <c r="N19" s="53">
        <v>1</v>
      </c>
      <c r="O19" s="53">
        <v>1</v>
      </c>
      <c r="P19" s="53">
        <v>1</v>
      </c>
      <c r="Q19" s="53">
        <v>1</v>
      </c>
      <c r="R19" s="53">
        <v>1</v>
      </c>
      <c r="S19" s="53">
        <v>1</v>
      </c>
      <c r="T19" s="53">
        <v>1</v>
      </c>
      <c r="U19" s="53">
        <v>1</v>
      </c>
      <c r="V19" s="53">
        <v>1</v>
      </c>
      <c r="W19" s="53">
        <v>1</v>
      </c>
      <c r="X19" s="53">
        <v>1</v>
      </c>
      <c r="Y19" s="53">
        <v>1</v>
      </c>
      <c r="Z19" s="53">
        <v>1</v>
      </c>
      <c r="AA19" s="53">
        <v>1</v>
      </c>
      <c r="AB19" s="488"/>
      <c r="AC19" s="53">
        <v>1</v>
      </c>
      <c r="AD19" s="53">
        <v>1</v>
      </c>
      <c r="AE19" s="53">
        <v>1</v>
      </c>
      <c r="AF19" s="53">
        <v>1</v>
      </c>
      <c r="AG19" s="53">
        <v>1</v>
      </c>
      <c r="AH19" s="53">
        <v>0</v>
      </c>
      <c r="AI19" s="53">
        <v>1</v>
      </c>
      <c r="AJ19" s="53">
        <v>1</v>
      </c>
      <c r="AK19" s="53">
        <v>1</v>
      </c>
      <c r="AL19" s="53">
        <v>1</v>
      </c>
      <c r="AM19" s="53">
        <v>1</v>
      </c>
      <c r="AN19" s="53">
        <v>1</v>
      </c>
      <c r="AO19" s="53">
        <v>0</v>
      </c>
      <c r="AP19" s="53">
        <v>1</v>
      </c>
      <c r="AQ19" s="53">
        <v>1</v>
      </c>
      <c r="AR19" s="53">
        <v>0</v>
      </c>
      <c r="AS19" s="53">
        <v>0</v>
      </c>
      <c r="AT19" s="53">
        <v>1</v>
      </c>
      <c r="AU19" s="53">
        <v>0</v>
      </c>
      <c r="AV19" s="53">
        <v>1</v>
      </c>
      <c r="AW19" s="53">
        <v>1</v>
      </c>
      <c r="AX19" s="53">
        <v>1</v>
      </c>
      <c r="AY19" s="53">
        <v>0</v>
      </c>
      <c r="AZ19" s="53">
        <v>1</v>
      </c>
      <c r="BA19" s="53">
        <v>1</v>
      </c>
      <c r="BB19" s="53">
        <v>1</v>
      </c>
      <c r="BC19" s="53">
        <v>1</v>
      </c>
      <c r="BD19" s="53">
        <v>1</v>
      </c>
      <c r="BE19" s="53">
        <v>1</v>
      </c>
      <c r="BF19" s="53">
        <v>1</v>
      </c>
      <c r="BG19" s="53">
        <v>1</v>
      </c>
      <c r="BH19" s="53">
        <v>1</v>
      </c>
      <c r="BI19" s="53">
        <v>1</v>
      </c>
      <c r="BJ19" s="53">
        <v>1</v>
      </c>
      <c r="BK19" s="53">
        <v>1</v>
      </c>
      <c r="BL19" s="53">
        <v>1</v>
      </c>
      <c r="BM19" s="53">
        <v>1</v>
      </c>
      <c r="BN19" s="53">
        <v>1</v>
      </c>
      <c r="BO19" s="53">
        <v>1</v>
      </c>
      <c r="BP19" s="53">
        <v>1</v>
      </c>
      <c r="BQ19" s="53">
        <v>1</v>
      </c>
      <c r="BR19" s="53">
        <v>1</v>
      </c>
      <c r="BS19" s="53">
        <v>1</v>
      </c>
      <c r="BT19" s="53">
        <v>1</v>
      </c>
      <c r="BU19" s="53">
        <v>1</v>
      </c>
      <c r="BV19" s="53">
        <v>1</v>
      </c>
      <c r="BW19" s="53">
        <v>1</v>
      </c>
      <c r="BX19" s="53">
        <v>1</v>
      </c>
      <c r="BY19" s="53">
        <v>1</v>
      </c>
      <c r="BZ19" s="53">
        <v>1</v>
      </c>
      <c r="CA19" s="53">
        <v>1</v>
      </c>
      <c r="CB19" s="53">
        <v>1</v>
      </c>
      <c r="CC19" s="53">
        <v>1</v>
      </c>
      <c r="CD19" s="53">
        <v>1</v>
      </c>
      <c r="CE19" s="53">
        <v>1</v>
      </c>
      <c r="CF19" s="53">
        <v>1</v>
      </c>
      <c r="CG19" s="53">
        <v>1</v>
      </c>
      <c r="CH19" s="53">
        <v>1</v>
      </c>
      <c r="CI19" s="53">
        <v>0</v>
      </c>
      <c r="CJ19" s="53">
        <v>0</v>
      </c>
      <c r="CK19" s="53">
        <v>1</v>
      </c>
      <c r="CL19" s="53">
        <v>1</v>
      </c>
      <c r="CM19" s="53">
        <v>1</v>
      </c>
      <c r="CN19" s="53">
        <v>1</v>
      </c>
      <c r="CO19" s="53">
        <v>1</v>
      </c>
      <c r="CP19" s="53">
        <v>1</v>
      </c>
      <c r="CQ19" s="53">
        <v>1</v>
      </c>
      <c r="CR19" s="53">
        <v>1</v>
      </c>
      <c r="CS19" s="53">
        <v>1</v>
      </c>
      <c r="CT19" s="53">
        <v>1</v>
      </c>
      <c r="CU19" s="53">
        <v>1</v>
      </c>
      <c r="CV19" s="53">
        <v>1</v>
      </c>
      <c r="CW19" s="53">
        <v>1</v>
      </c>
      <c r="CX19" s="53">
        <v>1</v>
      </c>
      <c r="CY19" s="53">
        <v>1</v>
      </c>
      <c r="CZ19" s="53">
        <v>1</v>
      </c>
      <c r="DA19" s="53">
        <v>1</v>
      </c>
      <c r="DB19" s="53">
        <v>1</v>
      </c>
      <c r="DC19" s="53">
        <v>1</v>
      </c>
      <c r="DD19" s="53">
        <v>1</v>
      </c>
      <c r="DE19" s="53">
        <v>1</v>
      </c>
      <c r="DF19" s="53">
        <v>1</v>
      </c>
      <c r="DG19" s="53">
        <v>1</v>
      </c>
      <c r="DH19" s="53">
        <v>1</v>
      </c>
      <c r="DI19" s="53">
        <v>1</v>
      </c>
      <c r="DJ19" s="53">
        <v>1</v>
      </c>
      <c r="DK19" s="53">
        <v>1</v>
      </c>
      <c r="DL19" s="53">
        <v>1</v>
      </c>
      <c r="DM19" s="53">
        <v>1</v>
      </c>
      <c r="DN19" s="53">
        <v>1</v>
      </c>
      <c r="DO19" s="53">
        <v>1</v>
      </c>
      <c r="DP19" s="53">
        <v>1</v>
      </c>
      <c r="DQ19" s="53">
        <v>1</v>
      </c>
      <c r="DR19" s="53">
        <v>1</v>
      </c>
      <c r="DS19" s="53">
        <v>1</v>
      </c>
      <c r="DT19" s="53">
        <v>1</v>
      </c>
      <c r="DU19" s="53">
        <v>1</v>
      </c>
      <c r="DV19" s="53">
        <v>1</v>
      </c>
      <c r="DW19" s="53">
        <v>1</v>
      </c>
      <c r="DX19" s="53">
        <v>1</v>
      </c>
      <c r="DY19" s="53">
        <v>1</v>
      </c>
      <c r="DZ19" s="53">
        <v>1</v>
      </c>
      <c r="EA19" s="53">
        <v>1</v>
      </c>
      <c r="EB19" s="53">
        <v>1</v>
      </c>
      <c r="EC19" s="53">
        <v>1</v>
      </c>
      <c r="ED19" s="53">
        <v>1</v>
      </c>
      <c r="EE19" s="53">
        <v>1</v>
      </c>
      <c r="EF19" s="53">
        <v>1</v>
      </c>
      <c r="EG19" s="53">
        <v>1</v>
      </c>
      <c r="EH19" s="53">
        <v>1</v>
      </c>
      <c r="EI19" s="53">
        <v>0</v>
      </c>
      <c r="EJ19" s="53">
        <v>1</v>
      </c>
      <c r="EK19" s="53">
        <v>1</v>
      </c>
      <c r="EL19" s="53">
        <v>1</v>
      </c>
      <c r="EM19" s="53">
        <v>0</v>
      </c>
      <c r="EN19" s="53">
        <v>1</v>
      </c>
      <c r="EO19" s="53">
        <v>1</v>
      </c>
      <c r="EP19" s="53">
        <v>1</v>
      </c>
      <c r="EQ19" s="53">
        <v>1</v>
      </c>
      <c r="ER19" s="53">
        <v>1</v>
      </c>
      <c r="ES19" s="53">
        <v>1</v>
      </c>
      <c r="ET19" s="53">
        <v>1</v>
      </c>
      <c r="EU19" s="53">
        <v>1</v>
      </c>
      <c r="EV19" s="231">
        <v>1</v>
      </c>
      <c r="EW19" s="231">
        <v>1</v>
      </c>
      <c r="EX19" s="231">
        <v>1</v>
      </c>
      <c r="EY19" s="231">
        <v>1</v>
      </c>
      <c r="EZ19" s="231">
        <v>1</v>
      </c>
      <c r="FA19" s="231">
        <v>1</v>
      </c>
      <c r="FB19" s="232">
        <v>0</v>
      </c>
      <c r="FC19" s="231">
        <v>1</v>
      </c>
      <c r="FD19" s="204">
        <v>1</v>
      </c>
      <c r="FE19" s="204">
        <v>1</v>
      </c>
      <c r="FF19" s="204">
        <v>1</v>
      </c>
      <c r="FG19" s="204">
        <v>1</v>
      </c>
      <c r="FH19" s="204">
        <v>1</v>
      </c>
      <c r="FI19" s="204">
        <v>1</v>
      </c>
      <c r="FJ19" s="204">
        <v>1</v>
      </c>
    </row>
    <row r="20" spans="1:166" x14ac:dyDescent="0.25">
      <c r="A20" s="393"/>
      <c r="B20" s="395"/>
      <c r="C20" s="505"/>
      <c r="D20" s="485" t="s">
        <v>466</v>
      </c>
      <c r="E20" s="485"/>
      <c r="F20" s="485"/>
      <c r="G20" s="393"/>
      <c r="H20" s="393"/>
      <c r="I20" s="295"/>
      <c r="J20" s="53">
        <v>0</v>
      </c>
      <c r="K20" s="61">
        <v>1</v>
      </c>
      <c r="L20" s="53">
        <v>1</v>
      </c>
      <c r="M20" s="53">
        <v>1</v>
      </c>
      <c r="N20" s="53">
        <v>1</v>
      </c>
      <c r="O20" s="53">
        <v>1</v>
      </c>
      <c r="P20" s="53">
        <v>1</v>
      </c>
      <c r="Q20" s="53">
        <v>1</v>
      </c>
      <c r="R20" s="53">
        <v>1</v>
      </c>
      <c r="S20" s="53">
        <v>1</v>
      </c>
      <c r="T20" s="53">
        <v>1</v>
      </c>
      <c r="U20" s="53">
        <v>1</v>
      </c>
      <c r="V20" s="53">
        <v>1</v>
      </c>
      <c r="W20" s="53">
        <v>1</v>
      </c>
      <c r="X20" s="53">
        <v>1</v>
      </c>
      <c r="Y20" s="53">
        <v>1</v>
      </c>
      <c r="Z20" s="53">
        <v>1</v>
      </c>
      <c r="AA20" s="53">
        <v>1</v>
      </c>
      <c r="AB20" s="488"/>
      <c r="AC20" s="53">
        <v>1</v>
      </c>
      <c r="AD20" s="53">
        <v>1</v>
      </c>
      <c r="AE20" s="53">
        <v>1</v>
      </c>
      <c r="AF20" s="53">
        <v>1</v>
      </c>
      <c r="AG20" s="53">
        <v>1</v>
      </c>
      <c r="AH20" s="53">
        <v>1</v>
      </c>
      <c r="AI20" s="53">
        <v>1</v>
      </c>
      <c r="AJ20" s="53">
        <v>1</v>
      </c>
      <c r="AK20" s="53">
        <v>1</v>
      </c>
      <c r="AL20" s="53">
        <v>1</v>
      </c>
      <c r="AM20" s="53">
        <v>1</v>
      </c>
      <c r="AN20" s="53">
        <v>1</v>
      </c>
      <c r="AO20" s="53">
        <v>1</v>
      </c>
      <c r="AP20" s="53">
        <v>1</v>
      </c>
      <c r="AQ20" s="53">
        <v>1</v>
      </c>
      <c r="AR20" s="53">
        <v>1</v>
      </c>
      <c r="AS20" s="53">
        <v>0</v>
      </c>
      <c r="AT20" s="53">
        <v>1</v>
      </c>
      <c r="AU20" s="53">
        <v>1</v>
      </c>
      <c r="AV20" s="53">
        <v>1</v>
      </c>
      <c r="AW20" s="53">
        <v>1</v>
      </c>
      <c r="AX20" s="53">
        <v>1</v>
      </c>
      <c r="AY20" s="53">
        <v>1</v>
      </c>
      <c r="AZ20" s="53">
        <v>1</v>
      </c>
      <c r="BA20" s="53">
        <v>1</v>
      </c>
      <c r="BB20" s="53">
        <v>1</v>
      </c>
      <c r="BC20" s="53">
        <v>1</v>
      </c>
      <c r="BD20" s="53">
        <v>1</v>
      </c>
      <c r="BE20" s="53">
        <v>1</v>
      </c>
      <c r="BF20" s="53">
        <v>1</v>
      </c>
      <c r="BG20" s="53">
        <v>1</v>
      </c>
      <c r="BH20" s="53">
        <v>1</v>
      </c>
      <c r="BI20" s="53">
        <v>1</v>
      </c>
      <c r="BJ20" s="53">
        <v>1</v>
      </c>
      <c r="BK20" s="53">
        <v>1</v>
      </c>
      <c r="BL20" s="53">
        <v>1</v>
      </c>
      <c r="BM20" s="53">
        <v>1</v>
      </c>
      <c r="BN20" s="53">
        <v>1</v>
      </c>
      <c r="BO20" s="53">
        <v>1</v>
      </c>
      <c r="BP20" s="53">
        <v>1</v>
      </c>
      <c r="BQ20" s="53">
        <v>1</v>
      </c>
      <c r="BR20" s="53">
        <v>1</v>
      </c>
      <c r="BS20" s="53">
        <v>1</v>
      </c>
      <c r="BT20" s="53">
        <v>1</v>
      </c>
      <c r="BU20" s="53">
        <v>1</v>
      </c>
      <c r="BV20" s="53">
        <v>1</v>
      </c>
      <c r="BW20" s="53">
        <v>1</v>
      </c>
      <c r="BX20" s="53">
        <v>1</v>
      </c>
      <c r="BY20" s="53">
        <v>1</v>
      </c>
      <c r="BZ20" s="53">
        <v>1</v>
      </c>
      <c r="CA20" s="53">
        <v>1</v>
      </c>
      <c r="CB20" s="53">
        <v>1</v>
      </c>
      <c r="CC20" s="53">
        <v>1</v>
      </c>
      <c r="CD20" s="53">
        <v>1</v>
      </c>
      <c r="CE20" s="53">
        <v>1</v>
      </c>
      <c r="CF20" s="53">
        <v>1</v>
      </c>
      <c r="CG20" s="53">
        <v>1</v>
      </c>
      <c r="CH20" s="53">
        <v>1</v>
      </c>
      <c r="CI20" s="53">
        <v>1</v>
      </c>
      <c r="CJ20" s="53">
        <v>1</v>
      </c>
      <c r="CK20" s="53">
        <v>1</v>
      </c>
      <c r="CL20" s="53">
        <v>1</v>
      </c>
      <c r="CM20" s="53">
        <v>1</v>
      </c>
      <c r="CN20" s="53">
        <v>1</v>
      </c>
      <c r="CO20" s="53">
        <v>1</v>
      </c>
      <c r="CP20" s="53">
        <v>1</v>
      </c>
      <c r="CQ20" s="53">
        <v>1</v>
      </c>
      <c r="CR20" s="53">
        <v>1</v>
      </c>
      <c r="CS20" s="53">
        <v>0</v>
      </c>
      <c r="CT20" s="53">
        <v>1</v>
      </c>
      <c r="CU20" s="53">
        <v>1</v>
      </c>
      <c r="CV20" s="53">
        <v>1</v>
      </c>
      <c r="CW20" s="53">
        <v>1</v>
      </c>
      <c r="CX20" s="53">
        <v>1</v>
      </c>
      <c r="CY20" s="53">
        <v>0</v>
      </c>
      <c r="CZ20" s="53">
        <v>1</v>
      </c>
      <c r="DA20" s="53">
        <v>1</v>
      </c>
      <c r="DB20" s="53">
        <v>1</v>
      </c>
      <c r="DC20" s="53">
        <v>1</v>
      </c>
      <c r="DD20" s="53">
        <v>1</v>
      </c>
      <c r="DE20" s="53">
        <v>1</v>
      </c>
      <c r="DF20" s="53">
        <v>1</v>
      </c>
      <c r="DG20" s="53">
        <v>1</v>
      </c>
      <c r="DH20" s="53">
        <v>1</v>
      </c>
      <c r="DI20" s="53">
        <v>1</v>
      </c>
      <c r="DJ20" s="53">
        <v>1</v>
      </c>
      <c r="DK20" s="53">
        <v>1</v>
      </c>
      <c r="DL20" s="53">
        <v>1</v>
      </c>
      <c r="DM20" s="53">
        <v>1</v>
      </c>
      <c r="DN20" s="53">
        <v>1</v>
      </c>
      <c r="DO20" s="53">
        <v>1</v>
      </c>
      <c r="DP20" s="53">
        <v>1</v>
      </c>
      <c r="DQ20" s="53">
        <v>1</v>
      </c>
      <c r="DR20" s="53">
        <v>1</v>
      </c>
      <c r="DS20" s="53">
        <v>1</v>
      </c>
      <c r="DT20" s="53">
        <v>1</v>
      </c>
      <c r="DU20" s="53">
        <v>1</v>
      </c>
      <c r="DV20" s="53">
        <v>1</v>
      </c>
      <c r="DW20" s="53">
        <v>1</v>
      </c>
      <c r="DX20" s="53">
        <v>1</v>
      </c>
      <c r="DY20" s="53">
        <v>1</v>
      </c>
      <c r="DZ20" s="53">
        <v>1</v>
      </c>
      <c r="EA20" s="53">
        <v>1</v>
      </c>
      <c r="EB20" s="53">
        <v>1</v>
      </c>
      <c r="EC20" s="53">
        <v>1</v>
      </c>
      <c r="ED20" s="53">
        <v>1</v>
      </c>
      <c r="EE20" s="53">
        <v>1</v>
      </c>
      <c r="EF20" s="53">
        <v>1</v>
      </c>
      <c r="EG20" s="53">
        <v>1</v>
      </c>
      <c r="EH20" s="53">
        <v>1</v>
      </c>
      <c r="EI20" s="53">
        <v>1</v>
      </c>
      <c r="EJ20" s="53">
        <v>1</v>
      </c>
      <c r="EK20" s="53">
        <v>1</v>
      </c>
      <c r="EL20" s="53">
        <v>1</v>
      </c>
      <c r="EM20" s="53">
        <v>1</v>
      </c>
      <c r="EN20" s="53">
        <v>1</v>
      </c>
      <c r="EO20" s="53">
        <v>1</v>
      </c>
      <c r="EP20" s="53">
        <v>1</v>
      </c>
      <c r="EQ20" s="53">
        <v>1</v>
      </c>
      <c r="ER20" s="53">
        <v>1</v>
      </c>
      <c r="ES20" s="53">
        <v>1</v>
      </c>
      <c r="ET20" s="53">
        <v>1</v>
      </c>
      <c r="EU20" s="53">
        <v>1</v>
      </c>
      <c r="EV20" s="231">
        <v>1</v>
      </c>
      <c r="EW20" s="231">
        <v>1</v>
      </c>
      <c r="EX20" s="231">
        <v>1</v>
      </c>
      <c r="EY20" s="231">
        <v>1</v>
      </c>
      <c r="EZ20" s="231">
        <v>1</v>
      </c>
      <c r="FA20" s="231">
        <v>1</v>
      </c>
      <c r="FB20" s="232">
        <v>0</v>
      </c>
      <c r="FC20" s="231">
        <v>1</v>
      </c>
      <c r="FD20" s="204">
        <v>1</v>
      </c>
      <c r="FE20" s="204">
        <v>1</v>
      </c>
      <c r="FF20" s="204">
        <v>1</v>
      </c>
      <c r="FG20" s="204">
        <v>1</v>
      </c>
      <c r="FH20" s="204">
        <v>1</v>
      </c>
      <c r="FI20" s="204">
        <v>1</v>
      </c>
      <c r="FJ20" s="204">
        <v>1</v>
      </c>
    </row>
    <row r="21" spans="1:166" x14ac:dyDescent="0.25">
      <c r="A21" s="393"/>
      <c r="B21" s="395"/>
      <c r="C21" s="505"/>
      <c r="D21" s="490" t="s">
        <v>455</v>
      </c>
      <c r="E21" s="491"/>
      <c r="F21" s="492"/>
      <c r="G21" s="393"/>
      <c r="H21" s="393"/>
      <c r="I21" s="295"/>
      <c r="J21" s="51"/>
      <c r="K21" s="62"/>
      <c r="L21" s="51"/>
      <c r="M21" s="51"/>
      <c r="N21" s="51"/>
      <c r="O21" s="51"/>
      <c r="P21" s="51"/>
      <c r="Q21" s="51"/>
      <c r="R21" s="51"/>
      <c r="S21" s="51"/>
      <c r="T21" s="51"/>
      <c r="U21" s="51"/>
      <c r="V21" s="51"/>
      <c r="W21" s="51"/>
      <c r="X21" s="51"/>
      <c r="Y21" s="51"/>
      <c r="Z21" s="51"/>
      <c r="AA21" s="51"/>
      <c r="AB21" s="488"/>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112"/>
      <c r="EW21" s="112"/>
      <c r="EX21" s="112"/>
      <c r="EY21" s="112"/>
      <c r="EZ21" s="112"/>
      <c r="FA21" s="112"/>
      <c r="FB21" s="233"/>
      <c r="FC21" s="112"/>
      <c r="FD21" s="204"/>
      <c r="FE21" s="204"/>
      <c r="FF21" s="204"/>
      <c r="FG21" s="204"/>
      <c r="FH21" s="204"/>
      <c r="FI21" s="204"/>
      <c r="FJ21" s="204"/>
    </row>
    <row r="22" spans="1:166" x14ac:dyDescent="0.25">
      <c r="A22" s="393"/>
      <c r="B22" s="395"/>
      <c r="C22" s="505"/>
      <c r="D22" s="485" t="s">
        <v>1252</v>
      </c>
      <c r="E22" s="485"/>
      <c r="F22" s="485"/>
      <c r="G22" s="393"/>
      <c r="H22" s="393"/>
      <c r="I22" s="295"/>
      <c r="J22" s="53">
        <v>0</v>
      </c>
      <c r="K22" s="61">
        <v>1</v>
      </c>
      <c r="L22" s="53">
        <v>1</v>
      </c>
      <c r="M22" s="53">
        <v>0</v>
      </c>
      <c r="N22" s="53">
        <v>1</v>
      </c>
      <c r="O22" s="53">
        <v>1</v>
      </c>
      <c r="P22" s="53">
        <v>1</v>
      </c>
      <c r="Q22" s="53">
        <v>1</v>
      </c>
      <c r="R22" s="53">
        <v>1</v>
      </c>
      <c r="S22" s="53">
        <v>1</v>
      </c>
      <c r="T22" s="53">
        <v>1</v>
      </c>
      <c r="U22" s="53">
        <v>1</v>
      </c>
      <c r="V22" s="53">
        <v>1</v>
      </c>
      <c r="W22" s="53">
        <v>1</v>
      </c>
      <c r="X22" s="53">
        <v>1</v>
      </c>
      <c r="Y22" s="53">
        <v>1</v>
      </c>
      <c r="Z22" s="53">
        <v>1</v>
      </c>
      <c r="AA22" s="53">
        <v>1</v>
      </c>
      <c r="AB22" s="488"/>
      <c r="AC22" s="53">
        <v>1</v>
      </c>
      <c r="AD22" s="53">
        <v>1</v>
      </c>
      <c r="AE22" s="53">
        <v>1</v>
      </c>
      <c r="AF22" s="53">
        <v>1</v>
      </c>
      <c r="AG22" s="53">
        <v>1</v>
      </c>
      <c r="AH22" s="53">
        <v>0</v>
      </c>
      <c r="AI22" s="53">
        <v>1</v>
      </c>
      <c r="AJ22" s="53">
        <v>1</v>
      </c>
      <c r="AK22" s="53">
        <v>1</v>
      </c>
      <c r="AL22" s="53">
        <v>1</v>
      </c>
      <c r="AM22" s="53">
        <v>1</v>
      </c>
      <c r="AN22" s="53">
        <v>1</v>
      </c>
      <c r="AO22" s="53">
        <v>1</v>
      </c>
      <c r="AP22" s="53">
        <v>1</v>
      </c>
      <c r="AQ22" s="53">
        <v>1</v>
      </c>
      <c r="AR22" s="53">
        <v>1</v>
      </c>
      <c r="AS22" s="53">
        <v>1</v>
      </c>
      <c r="AT22" s="53">
        <v>1</v>
      </c>
      <c r="AU22" s="53">
        <v>1</v>
      </c>
      <c r="AV22" s="53">
        <v>1</v>
      </c>
      <c r="AW22" s="53">
        <v>1</v>
      </c>
      <c r="AX22" s="53">
        <v>1</v>
      </c>
      <c r="AY22" s="53">
        <v>1</v>
      </c>
      <c r="AZ22" s="53">
        <v>1</v>
      </c>
      <c r="BA22" s="53">
        <v>1</v>
      </c>
      <c r="BB22" s="53">
        <v>1</v>
      </c>
      <c r="BC22" s="53">
        <v>1</v>
      </c>
      <c r="BD22" s="53">
        <v>1</v>
      </c>
      <c r="BE22" s="53">
        <v>1</v>
      </c>
      <c r="BF22" s="53">
        <v>1</v>
      </c>
      <c r="BG22" s="53">
        <v>1</v>
      </c>
      <c r="BH22" s="53">
        <v>1</v>
      </c>
      <c r="BI22" s="53">
        <v>1</v>
      </c>
      <c r="BJ22" s="53">
        <v>1</v>
      </c>
      <c r="BK22" s="53">
        <v>1</v>
      </c>
      <c r="BL22" s="53">
        <v>1</v>
      </c>
      <c r="BM22" s="53">
        <v>1</v>
      </c>
      <c r="BN22" s="53">
        <v>1</v>
      </c>
      <c r="BO22" s="53">
        <v>1</v>
      </c>
      <c r="BP22" s="53">
        <v>1</v>
      </c>
      <c r="BQ22" s="53">
        <v>1</v>
      </c>
      <c r="BR22" s="53">
        <v>1</v>
      </c>
      <c r="BS22" s="53">
        <v>0</v>
      </c>
      <c r="BT22" s="53">
        <v>1</v>
      </c>
      <c r="BU22" s="53">
        <v>1</v>
      </c>
      <c r="BV22" s="53">
        <v>1</v>
      </c>
      <c r="BW22" s="53">
        <v>1</v>
      </c>
      <c r="BX22" s="53">
        <v>1</v>
      </c>
      <c r="BY22" s="53">
        <v>1</v>
      </c>
      <c r="BZ22" s="53">
        <v>1</v>
      </c>
      <c r="CA22" s="53">
        <v>1</v>
      </c>
      <c r="CB22" s="53">
        <v>1</v>
      </c>
      <c r="CC22" s="53">
        <v>1</v>
      </c>
      <c r="CD22" s="53">
        <v>1</v>
      </c>
      <c r="CE22" s="53">
        <v>1</v>
      </c>
      <c r="CF22" s="53">
        <v>1</v>
      </c>
      <c r="CG22" s="53">
        <v>1</v>
      </c>
      <c r="CH22" s="53">
        <v>1</v>
      </c>
      <c r="CI22" s="53">
        <v>1</v>
      </c>
      <c r="CJ22" s="53">
        <v>1</v>
      </c>
      <c r="CK22" s="53">
        <v>1</v>
      </c>
      <c r="CL22" s="53">
        <v>1</v>
      </c>
      <c r="CM22" s="53">
        <v>1</v>
      </c>
      <c r="CN22" s="53">
        <v>1</v>
      </c>
      <c r="CO22" s="53">
        <v>1</v>
      </c>
      <c r="CP22" s="53">
        <v>1</v>
      </c>
      <c r="CQ22" s="53">
        <v>1</v>
      </c>
      <c r="CR22" s="53">
        <v>1</v>
      </c>
      <c r="CS22" s="53">
        <v>1</v>
      </c>
      <c r="CT22" s="53">
        <v>1</v>
      </c>
      <c r="CU22" s="53">
        <v>1</v>
      </c>
      <c r="CV22" s="53">
        <v>1</v>
      </c>
      <c r="CW22" s="53">
        <v>1</v>
      </c>
      <c r="CX22" s="53">
        <v>1</v>
      </c>
      <c r="CY22" s="53">
        <v>1</v>
      </c>
      <c r="CZ22" s="53">
        <v>1</v>
      </c>
      <c r="DA22" s="53">
        <v>1</v>
      </c>
      <c r="DB22" s="53">
        <v>1</v>
      </c>
      <c r="DC22" s="53">
        <v>1</v>
      </c>
      <c r="DD22" s="53">
        <v>1</v>
      </c>
      <c r="DE22" s="53">
        <v>1</v>
      </c>
      <c r="DF22" s="53">
        <v>1</v>
      </c>
      <c r="DG22" s="53">
        <v>1</v>
      </c>
      <c r="DH22" s="53">
        <v>1</v>
      </c>
      <c r="DI22" s="53">
        <v>1</v>
      </c>
      <c r="DJ22" s="53">
        <v>1</v>
      </c>
      <c r="DK22" s="53">
        <v>1</v>
      </c>
      <c r="DL22" s="53">
        <v>1</v>
      </c>
      <c r="DM22" s="53">
        <v>1</v>
      </c>
      <c r="DN22" s="53">
        <v>1</v>
      </c>
      <c r="DO22" s="53">
        <v>1</v>
      </c>
      <c r="DP22" s="53">
        <v>1</v>
      </c>
      <c r="DQ22" s="53">
        <v>1</v>
      </c>
      <c r="DR22" s="53">
        <v>1</v>
      </c>
      <c r="DS22" s="53">
        <v>1</v>
      </c>
      <c r="DT22" s="53">
        <v>1</v>
      </c>
      <c r="DU22" s="53">
        <v>1</v>
      </c>
      <c r="DV22" s="53">
        <v>1</v>
      </c>
      <c r="DW22" s="53">
        <v>1</v>
      </c>
      <c r="DX22" s="53">
        <v>1</v>
      </c>
      <c r="DY22" s="53">
        <v>1</v>
      </c>
      <c r="DZ22" s="53">
        <v>1</v>
      </c>
      <c r="EA22" s="53">
        <v>1</v>
      </c>
      <c r="EB22" s="53">
        <v>1</v>
      </c>
      <c r="EC22" s="53">
        <v>1</v>
      </c>
      <c r="ED22" s="53">
        <v>1</v>
      </c>
      <c r="EE22" s="53">
        <v>1</v>
      </c>
      <c r="EF22" s="53">
        <v>1</v>
      </c>
      <c r="EG22" s="53">
        <v>1</v>
      </c>
      <c r="EH22" s="53">
        <v>1</v>
      </c>
      <c r="EI22" s="53">
        <v>1</v>
      </c>
      <c r="EJ22" s="53">
        <v>1</v>
      </c>
      <c r="EK22" s="53">
        <v>1</v>
      </c>
      <c r="EL22" s="53">
        <v>1</v>
      </c>
      <c r="EM22" s="53">
        <v>0</v>
      </c>
      <c r="EN22" s="53">
        <v>1</v>
      </c>
      <c r="EO22" s="53">
        <v>1</v>
      </c>
      <c r="EP22" s="53">
        <v>1</v>
      </c>
      <c r="EQ22" s="53">
        <v>1</v>
      </c>
      <c r="ER22" s="53">
        <v>1</v>
      </c>
      <c r="ES22" s="53">
        <v>1</v>
      </c>
      <c r="ET22" s="53">
        <v>1</v>
      </c>
      <c r="EU22" s="53">
        <v>1</v>
      </c>
      <c r="EV22" s="231">
        <v>1</v>
      </c>
      <c r="EW22" s="231">
        <v>1</v>
      </c>
      <c r="EX22" s="231">
        <v>1</v>
      </c>
      <c r="EY22" s="231">
        <v>1</v>
      </c>
      <c r="EZ22" s="231">
        <v>1</v>
      </c>
      <c r="FA22" s="231">
        <v>1</v>
      </c>
      <c r="FB22" s="232">
        <v>0</v>
      </c>
      <c r="FC22" s="231">
        <v>1</v>
      </c>
      <c r="FD22" s="204">
        <v>1</v>
      </c>
      <c r="FE22" s="204">
        <v>1</v>
      </c>
      <c r="FF22" s="204">
        <v>1</v>
      </c>
      <c r="FG22" s="204">
        <v>1</v>
      </c>
      <c r="FH22" s="204">
        <v>1</v>
      </c>
      <c r="FI22" s="204">
        <v>1</v>
      </c>
      <c r="FJ22" s="204">
        <v>1</v>
      </c>
    </row>
    <row r="23" spans="1:166" x14ac:dyDescent="0.25">
      <c r="A23" s="393"/>
      <c r="B23" s="395"/>
      <c r="C23" s="505"/>
      <c r="D23" s="485" t="s">
        <v>1253</v>
      </c>
      <c r="E23" s="485"/>
      <c r="F23" s="485"/>
      <c r="G23" s="393"/>
      <c r="H23" s="393"/>
      <c r="I23" s="295"/>
      <c r="J23" s="53">
        <v>0</v>
      </c>
      <c r="K23" s="61">
        <v>1</v>
      </c>
      <c r="L23" s="53">
        <v>1</v>
      </c>
      <c r="M23" s="53">
        <v>0</v>
      </c>
      <c r="N23" s="53">
        <v>1</v>
      </c>
      <c r="O23" s="53">
        <v>1</v>
      </c>
      <c r="P23" s="53">
        <v>1</v>
      </c>
      <c r="Q23" s="53">
        <v>1</v>
      </c>
      <c r="R23" s="53">
        <v>1</v>
      </c>
      <c r="S23" s="53">
        <v>1</v>
      </c>
      <c r="T23" s="53">
        <v>1</v>
      </c>
      <c r="U23" s="53">
        <v>1</v>
      </c>
      <c r="V23" s="53">
        <v>1</v>
      </c>
      <c r="W23" s="53">
        <v>1</v>
      </c>
      <c r="X23" s="53">
        <v>1</v>
      </c>
      <c r="Y23" s="53">
        <v>0</v>
      </c>
      <c r="Z23" s="53">
        <v>1</v>
      </c>
      <c r="AA23" s="53">
        <v>1</v>
      </c>
      <c r="AB23" s="488"/>
      <c r="AC23" s="53">
        <v>1</v>
      </c>
      <c r="AD23" s="53">
        <v>1</v>
      </c>
      <c r="AE23" s="53">
        <v>1</v>
      </c>
      <c r="AF23" s="53">
        <v>1</v>
      </c>
      <c r="AG23" s="53">
        <v>1</v>
      </c>
      <c r="AH23" s="53">
        <v>0</v>
      </c>
      <c r="AI23" s="53">
        <v>1</v>
      </c>
      <c r="AJ23" s="53">
        <v>1</v>
      </c>
      <c r="AK23" s="53">
        <v>1</v>
      </c>
      <c r="AL23" s="53">
        <v>1</v>
      </c>
      <c r="AM23" s="53">
        <v>1</v>
      </c>
      <c r="AN23" s="53">
        <v>1</v>
      </c>
      <c r="AO23" s="53">
        <v>1</v>
      </c>
      <c r="AP23" s="53">
        <v>0</v>
      </c>
      <c r="AQ23" s="53">
        <v>1</v>
      </c>
      <c r="AR23" s="53">
        <v>1</v>
      </c>
      <c r="AS23" s="53">
        <v>1</v>
      </c>
      <c r="AT23" s="53">
        <v>1</v>
      </c>
      <c r="AU23" s="53">
        <v>1</v>
      </c>
      <c r="AV23" s="53">
        <v>1</v>
      </c>
      <c r="AW23" s="53">
        <v>1</v>
      </c>
      <c r="AX23" s="53">
        <v>1</v>
      </c>
      <c r="AY23" s="53">
        <v>1</v>
      </c>
      <c r="AZ23" s="53">
        <v>1</v>
      </c>
      <c r="BA23" s="53">
        <v>1</v>
      </c>
      <c r="BB23" s="53">
        <v>1</v>
      </c>
      <c r="BC23" s="53">
        <v>1</v>
      </c>
      <c r="BD23" s="53">
        <v>1</v>
      </c>
      <c r="BE23" s="53">
        <v>1</v>
      </c>
      <c r="BF23" s="53">
        <v>1</v>
      </c>
      <c r="BG23" s="53">
        <v>1</v>
      </c>
      <c r="BH23" s="53">
        <v>1</v>
      </c>
      <c r="BI23" s="53">
        <v>1</v>
      </c>
      <c r="BJ23" s="53">
        <v>1</v>
      </c>
      <c r="BK23" s="53">
        <v>1</v>
      </c>
      <c r="BL23" s="53">
        <v>1</v>
      </c>
      <c r="BM23" s="53">
        <v>1</v>
      </c>
      <c r="BN23" s="53">
        <v>1</v>
      </c>
      <c r="BO23" s="53">
        <v>1</v>
      </c>
      <c r="BP23" s="53">
        <v>1</v>
      </c>
      <c r="BQ23" s="53">
        <v>1</v>
      </c>
      <c r="BR23" s="53">
        <v>1</v>
      </c>
      <c r="BS23" s="53">
        <v>0</v>
      </c>
      <c r="BT23" s="53">
        <v>1</v>
      </c>
      <c r="BU23" s="53">
        <v>1</v>
      </c>
      <c r="BV23" s="53">
        <v>1</v>
      </c>
      <c r="BW23" s="53">
        <v>1</v>
      </c>
      <c r="BX23" s="53">
        <v>1</v>
      </c>
      <c r="BY23" s="53">
        <v>1</v>
      </c>
      <c r="BZ23" s="53">
        <v>1</v>
      </c>
      <c r="CA23" s="53">
        <v>1</v>
      </c>
      <c r="CB23" s="53">
        <v>1</v>
      </c>
      <c r="CC23" s="53">
        <v>1</v>
      </c>
      <c r="CD23" s="53">
        <v>1</v>
      </c>
      <c r="CE23" s="53">
        <v>1</v>
      </c>
      <c r="CF23" s="53">
        <v>1</v>
      </c>
      <c r="CG23" s="53">
        <v>1</v>
      </c>
      <c r="CH23" s="53">
        <v>1</v>
      </c>
      <c r="CI23" s="53">
        <v>0</v>
      </c>
      <c r="CJ23" s="53">
        <v>0</v>
      </c>
      <c r="CK23" s="53">
        <v>1</v>
      </c>
      <c r="CL23" s="53">
        <v>1</v>
      </c>
      <c r="CM23" s="53">
        <v>1</v>
      </c>
      <c r="CN23" s="53">
        <v>1</v>
      </c>
      <c r="CO23" s="53">
        <v>1</v>
      </c>
      <c r="CP23" s="53">
        <v>1</v>
      </c>
      <c r="CQ23" s="53">
        <v>1</v>
      </c>
      <c r="CR23" s="53">
        <v>1</v>
      </c>
      <c r="CS23" s="53">
        <v>1</v>
      </c>
      <c r="CT23" s="53">
        <v>1</v>
      </c>
      <c r="CU23" s="53">
        <v>1</v>
      </c>
      <c r="CV23" s="53">
        <v>1</v>
      </c>
      <c r="CW23" s="53">
        <v>1</v>
      </c>
      <c r="CX23" s="53">
        <v>1</v>
      </c>
      <c r="CY23" s="53">
        <v>1</v>
      </c>
      <c r="CZ23" s="53">
        <v>1</v>
      </c>
      <c r="DA23" s="53">
        <v>1</v>
      </c>
      <c r="DB23" s="53">
        <v>1</v>
      </c>
      <c r="DC23" s="53">
        <v>1</v>
      </c>
      <c r="DD23" s="53">
        <v>0</v>
      </c>
      <c r="DE23" s="53">
        <v>1</v>
      </c>
      <c r="DF23" s="53">
        <v>1</v>
      </c>
      <c r="DG23" s="53">
        <v>1</v>
      </c>
      <c r="DH23" s="53">
        <v>1</v>
      </c>
      <c r="DI23" s="53">
        <v>1</v>
      </c>
      <c r="DJ23" s="53">
        <v>1</v>
      </c>
      <c r="DK23" s="53">
        <v>1</v>
      </c>
      <c r="DL23" s="53">
        <v>1</v>
      </c>
      <c r="DM23" s="53">
        <v>1</v>
      </c>
      <c r="DN23" s="53">
        <v>1</v>
      </c>
      <c r="DO23" s="53">
        <v>1</v>
      </c>
      <c r="DP23" s="53">
        <v>1</v>
      </c>
      <c r="DQ23" s="53">
        <v>1</v>
      </c>
      <c r="DR23" s="53">
        <v>1</v>
      </c>
      <c r="DS23" s="53">
        <v>1</v>
      </c>
      <c r="DT23" s="53">
        <v>1</v>
      </c>
      <c r="DU23" s="53">
        <v>1</v>
      </c>
      <c r="DV23" s="53">
        <v>1</v>
      </c>
      <c r="DW23" s="53">
        <v>1</v>
      </c>
      <c r="DX23" s="53">
        <v>1</v>
      </c>
      <c r="DY23" s="53">
        <v>1</v>
      </c>
      <c r="DZ23" s="53">
        <v>1</v>
      </c>
      <c r="EA23" s="53">
        <v>1</v>
      </c>
      <c r="EB23" s="53">
        <v>1</v>
      </c>
      <c r="EC23" s="53">
        <v>1</v>
      </c>
      <c r="ED23" s="53">
        <v>1</v>
      </c>
      <c r="EE23" s="53">
        <v>1</v>
      </c>
      <c r="EF23" s="53">
        <v>1</v>
      </c>
      <c r="EG23" s="53">
        <v>1</v>
      </c>
      <c r="EH23" s="53">
        <v>1</v>
      </c>
      <c r="EI23" s="53">
        <v>1</v>
      </c>
      <c r="EJ23" s="53">
        <v>1</v>
      </c>
      <c r="EK23" s="53">
        <v>0</v>
      </c>
      <c r="EL23" s="53">
        <v>1</v>
      </c>
      <c r="EM23" s="53">
        <v>0</v>
      </c>
      <c r="EN23" s="53">
        <v>1</v>
      </c>
      <c r="EO23" s="53">
        <v>1</v>
      </c>
      <c r="EP23" s="53">
        <v>1</v>
      </c>
      <c r="EQ23" s="53">
        <v>1</v>
      </c>
      <c r="ER23" s="53">
        <v>1</v>
      </c>
      <c r="ES23" s="53">
        <v>1</v>
      </c>
      <c r="ET23" s="53">
        <v>1</v>
      </c>
      <c r="EU23" s="53">
        <v>1</v>
      </c>
      <c r="EV23" s="231">
        <v>1</v>
      </c>
      <c r="EW23" s="231">
        <v>1</v>
      </c>
      <c r="EX23" s="231">
        <v>1</v>
      </c>
      <c r="EY23" s="231">
        <v>1</v>
      </c>
      <c r="EZ23" s="231">
        <v>1</v>
      </c>
      <c r="FA23" s="231">
        <v>1</v>
      </c>
      <c r="FB23" s="231">
        <v>0</v>
      </c>
      <c r="FC23" s="231">
        <v>1</v>
      </c>
      <c r="FD23" s="204">
        <v>1</v>
      </c>
      <c r="FE23" s="204">
        <v>1</v>
      </c>
      <c r="FF23" s="204">
        <v>1</v>
      </c>
      <c r="FG23" s="204">
        <v>1</v>
      </c>
      <c r="FH23" s="204">
        <v>1</v>
      </c>
      <c r="FI23" s="204">
        <v>1</v>
      </c>
      <c r="FJ23" s="204">
        <v>1</v>
      </c>
    </row>
    <row r="24" spans="1:166" x14ac:dyDescent="0.25">
      <c r="A24" s="393"/>
      <c r="B24" s="395"/>
      <c r="C24" s="505"/>
      <c r="D24" s="485" t="s">
        <v>1254</v>
      </c>
      <c r="E24" s="485"/>
      <c r="F24" s="485"/>
      <c r="G24" s="393"/>
      <c r="H24" s="393"/>
      <c r="I24" s="295"/>
      <c r="J24" s="53">
        <v>1</v>
      </c>
      <c r="K24" s="61">
        <v>1</v>
      </c>
      <c r="L24" s="53">
        <v>1</v>
      </c>
      <c r="M24" s="53">
        <v>0</v>
      </c>
      <c r="N24" s="53">
        <v>1</v>
      </c>
      <c r="O24" s="53">
        <v>1</v>
      </c>
      <c r="P24" s="53">
        <v>1</v>
      </c>
      <c r="Q24" s="53">
        <v>1</v>
      </c>
      <c r="R24" s="53">
        <v>1</v>
      </c>
      <c r="S24" s="53">
        <v>1</v>
      </c>
      <c r="T24" s="53">
        <v>1</v>
      </c>
      <c r="U24" s="53">
        <v>1</v>
      </c>
      <c r="V24" s="53">
        <v>1</v>
      </c>
      <c r="W24" s="53">
        <v>1</v>
      </c>
      <c r="X24" s="53">
        <v>1</v>
      </c>
      <c r="Y24" s="53">
        <v>0</v>
      </c>
      <c r="Z24" s="53">
        <v>1</v>
      </c>
      <c r="AA24" s="53">
        <v>1</v>
      </c>
      <c r="AB24" s="488"/>
      <c r="AC24" s="53">
        <v>1</v>
      </c>
      <c r="AD24" s="53">
        <v>1</v>
      </c>
      <c r="AE24" s="53">
        <v>1</v>
      </c>
      <c r="AF24" s="53">
        <v>1</v>
      </c>
      <c r="AG24" s="53">
        <v>1</v>
      </c>
      <c r="AH24" s="53">
        <v>0</v>
      </c>
      <c r="AI24" s="53">
        <v>1</v>
      </c>
      <c r="AJ24" s="53">
        <v>1</v>
      </c>
      <c r="AK24" s="53">
        <v>1</v>
      </c>
      <c r="AL24" s="53">
        <v>1</v>
      </c>
      <c r="AM24" s="53">
        <v>1</v>
      </c>
      <c r="AN24" s="53">
        <v>1</v>
      </c>
      <c r="AO24" s="53">
        <v>1</v>
      </c>
      <c r="AP24" s="53">
        <v>1</v>
      </c>
      <c r="AQ24" s="53">
        <v>1</v>
      </c>
      <c r="AR24" s="53">
        <v>1</v>
      </c>
      <c r="AS24" s="53">
        <v>1</v>
      </c>
      <c r="AT24" s="53">
        <v>1</v>
      </c>
      <c r="AU24" s="53">
        <v>1</v>
      </c>
      <c r="AV24" s="53">
        <v>1</v>
      </c>
      <c r="AW24" s="53">
        <v>1</v>
      </c>
      <c r="AX24" s="53">
        <v>1</v>
      </c>
      <c r="AY24" s="53">
        <v>1</v>
      </c>
      <c r="AZ24" s="53">
        <v>1</v>
      </c>
      <c r="BA24" s="53">
        <v>1</v>
      </c>
      <c r="BB24" s="53">
        <v>1</v>
      </c>
      <c r="BC24" s="53">
        <v>1</v>
      </c>
      <c r="BD24" s="53">
        <v>1</v>
      </c>
      <c r="BE24" s="53">
        <v>1</v>
      </c>
      <c r="BF24" s="53">
        <v>1</v>
      </c>
      <c r="BG24" s="53">
        <v>1</v>
      </c>
      <c r="BH24" s="53">
        <v>1</v>
      </c>
      <c r="BI24" s="53">
        <v>1</v>
      </c>
      <c r="BJ24" s="53">
        <v>1</v>
      </c>
      <c r="BK24" s="53">
        <v>1</v>
      </c>
      <c r="BL24" s="53">
        <v>1</v>
      </c>
      <c r="BM24" s="53">
        <v>1</v>
      </c>
      <c r="BN24" s="53">
        <v>1</v>
      </c>
      <c r="BO24" s="53">
        <v>1</v>
      </c>
      <c r="BP24" s="53">
        <v>1</v>
      </c>
      <c r="BQ24" s="53">
        <v>1</v>
      </c>
      <c r="BR24" s="53">
        <v>1</v>
      </c>
      <c r="BS24" s="53">
        <v>0</v>
      </c>
      <c r="BT24" s="53">
        <v>1</v>
      </c>
      <c r="BU24" s="53">
        <v>1</v>
      </c>
      <c r="BV24" s="53">
        <v>1</v>
      </c>
      <c r="BW24" s="53">
        <v>0</v>
      </c>
      <c r="BX24" s="53">
        <v>1</v>
      </c>
      <c r="BY24" s="53">
        <v>1</v>
      </c>
      <c r="BZ24" s="53">
        <v>1</v>
      </c>
      <c r="CA24" s="53">
        <v>1</v>
      </c>
      <c r="CB24" s="53">
        <v>1</v>
      </c>
      <c r="CC24" s="53">
        <v>1</v>
      </c>
      <c r="CD24" s="53">
        <v>1</v>
      </c>
      <c r="CE24" s="53">
        <v>1</v>
      </c>
      <c r="CF24" s="53">
        <v>1</v>
      </c>
      <c r="CG24" s="53">
        <v>1</v>
      </c>
      <c r="CH24" s="53">
        <v>1</v>
      </c>
      <c r="CI24" s="53">
        <v>1</v>
      </c>
      <c r="CJ24" s="53">
        <v>1</v>
      </c>
      <c r="CK24" s="53">
        <v>1</v>
      </c>
      <c r="CL24" s="53">
        <v>1</v>
      </c>
      <c r="CM24" s="53">
        <v>1</v>
      </c>
      <c r="CN24" s="53">
        <v>1</v>
      </c>
      <c r="CO24" s="53">
        <v>1</v>
      </c>
      <c r="CP24" s="53">
        <v>1</v>
      </c>
      <c r="CQ24" s="53">
        <v>1</v>
      </c>
      <c r="CR24" s="53">
        <v>1</v>
      </c>
      <c r="CS24" s="53">
        <v>1</v>
      </c>
      <c r="CT24" s="53">
        <v>1</v>
      </c>
      <c r="CU24" s="53">
        <v>1</v>
      </c>
      <c r="CV24" s="53">
        <v>1</v>
      </c>
      <c r="CW24" s="53">
        <v>1</v>
      </c>
      <c r="CX24" s="53">
        <v>1</v>
      </c>
      <c r="CY24" s="53">
        <v>1</v>
      </c>
      <c r="CZ24" s="53">
        <v>1</v>
      </c>
      <c r="DA24" s="53">
        <v>1</v>
      </c>
      <c r="DB24" s="53">
        <v>1</v>
      </c>
      <c r="DC24" s="53">
        <v>1</v>
      </c>
      <c r="DD24" s="53">
        <v>1</v>
      </c>
      <c r="DE24" s="53">
        <v>1</v>
      </c>
      <c r="DF24" s="53">
        <v>1</v>
      </c>
      <c r="DG24" s="53">
        <v>1</v>
      </c>
      <c r="DH24" s="53">
        <v>1</v>
      </c>
      <c r="DI24" s="53">
        <v>1</v>
      </c>
      <c r="DJ24" s="53">
        <v>1</v>
      </c>
      <c r="DK24" s="53">
        <v>1</v>
      </c>
      <c r="DL24" s="53">
        <v>1</v>
      </c>
      <c r="DM24" s="53">
        <v>1</v>
      </c>
      <c r="DN24" s="53">
        <v>1</v>
      </c>
      <c r="DO24" s="53">
        <v>1</v>
      </c>
      <c r="DP24" s="53">
        <v>1</v>
      </c>
      <c r="DQ24" s="53">
        <v>0</v>
      </c>
      <c r="DR24" s="53">
        <v>1</v>
      </c>
      <c r="DS24" s="53">
        <v>1</v>
      </c>
      <c r="DT24" s="53">
        <v>1</v>
      </c>
      <c r="DU24" s="53">
        <v>1</v>
      </c>
      <c r="DV24" s="53">
        <v>1</v>
      </c>
      <c r="DW24" s="53">
        <v>1</v>
      </c>
      <c r="DX24" s="53">
        <v>1</v>
      </c>
      <c r="DY24" s="53">
        <v>1</v>
      </c>
      <c r="DZ24" s="53">
        <v>1</v>
      </c>
      <c r="EA24" s="53">
        <v>1</v>
      </c>
      <c r="EB24" s="53">
        <v>1</v>
      </c>
      <c r="EC24" s="53">
        <v>1</v>
      </c>
      <c r="ED24" s="53">
        <v>1</v>
      </c>
      <c r="EE24" s="53">
        <v>1</v>
      </c>
      <c r="EF24" s="53">
        <v>1</v>
      </c>
      <c r="EG24" s="53">
        <v>1</v>
      </c>
      <c r="EH24" s="53">
        <v>1</v>
      </c>
      <c r="EI24" s="53">
        <v>1</v>
      </c>
      <c r="EJ24" s="53">
        <v>1</v>
      </c>
      <c r="EK24" s="53">
        <v>0</v>
      </c>
      <c r="EL24" s="53">
        <v>1</v>
      </c>
      <c r="EM24" s="53">
        <v>0</v>
      </c>
      <c r="EN24" s="53">
        <v>1</v>
      </c>
      <c r="EO24" s="53">
        <v>1</v>
      </c>
      <c r="EP24" s="53">
        <v>1</v>
      </c>
      <c r="EQ24" s="53">
        <v>1</v>
      </c>
      <c r="ER24" s="53">
        <v>1</v>
      </c>
      <c r="ES24" s="53">
        <v>1</v>
      </c>
      <c r="ET24" s="53">
        <v>1</v>
      </c>
      <c r="EU24" s="53">
        <v>1</v>
      </c>
      <c r="EV24" s="231">
        <v>1</v>
      </c>
      <c r="EW24" s="231">
        <v>1</v>
      </c>
      <c r="EX24" s="231">
        <v>1</v>
      </c>
      <c r="EY24" s="231">
        <v>1</v>
      </c>
      <c r="EZ24" s="231">
        <v>1</v>
      </c>
      <c r="FA24" s="231">
        <v>1</v>
      </c>
      <c r="FB24" s="231">
        <v>0</v>
      </c>
      <c r="FC24" s="231">
        <v>1</v>
      </c>
      <c r="FD24" s="204">
        <v>1</v>
      </c>
      <c r="FE24" s="204">
        <v>1</v>
      </c>
      <c r="FF24" s="204">
        <v>1</v>
      </c>
      <c r="FG24" s="204">
        <v>1</v>
      </c>
      <c r="FH24" s="204">
        <v>1</v>
      </c>
      <c r="FI24" s="204">
        <v>1</v>
      </c>
      <c r="FJ24" s="204">
        <v>1</v>
      </c>
    </row>
    <row r="25" spans="1:166" x14ac:dyDescent="0.25">
      <c r="A25" s="393"/>
      <c r="B25" s="395"/>
      <c r="C25" s="505"/>
      <c r="D25" s="485" t="s">
        <v>1255</v>
      </c>
      <c r="E25" s="485"/>
      <c r="F25" s="485"/>
      <c r="G25" s="393"/>
      <c r="H25" s="393"/>
      <c r="I25" s="295"/>
      <c r="J25" s="53">
        <v>1</v>
      </c>
      <c r="K25" s="61">
        <v>1</v>
      </c>
      <c r="L25" s="53">
        <v>1</v>
      </c>
      <c r="M25" s="53">
        <v>1</v>
      </c>
      <c r="N25" s="53">
        <v>1</v>
      </c>
      <c r="O25" s="53">
        <v>1</v>
      </c>
      <c r="P25" s="53">
        <v>1</v>
      </c>
      <c r="Q25" s="53">
        <v>1</v>
      </c>
      <c r="R25" s="53">
        <v>1</v>
      </c>
      <c r="S25" s="53">
        <v>1</v>
      </c>
      <c r="T25" s="53">
        <v>1</v>
      </c>
      <c r="U25" s="53">
        <v>1</v>
      </c>
      <c r="V25" s="53">
        <v>1</v>
      </c>
      <c r="W25" s="53">
        <v>1</v>
      </c>
      <c r="X25" s="53">
        <v>1</v>
      </c>
      <c r="Y25" s="53">
        <v>1</v>
      </c>
      <c r="Z25" s="53">
        <v>1</v>
      </c>
      <c r="AA25" s="53">
        <v>1</v>
      </c>
      <c r="AB25" s="488"/>
      <c r="AC25" s="53">
        <v>1</v>
      </c>
      <c r="AD25" s="53">
        <v>1</v>
      </c>
      <c r="AE25" s="53">
        <v>1</v>
      </c>
      <c r="AF25" s="53">
        <v>1</v>
      </c>
      <c r="AG25" s="53">
        <v>1</v>
      </c>
      <c r="AH25" s="53">
        <v>1</v>
      </c>
      <c r="AI25" s="53">
        <v>1</v>
      </c>
      <c r="AJ25" s="53">
        <v>1</v>
      </c>
      <c r="AK25" s="53">
        <v>1</v>
      </c>
      <c r="AL25" s="53">
        <v>1</v>
      </c>
      <c r="AM25" s="53">
        <v>1</v>
      </c>
      <c r="AN25" s="53">
        <v>1</v>
      </c>
      <c r="AO25" s="53">
        <v>1</v>
      </c>
      <c r="AP25" s="53">
        <v>0</v>
      </c>
      <c r="AQ25" s="53">
        <v>1</v>
      </c>
      <c r="AR25" s="53">
        <v>1</v>
      </c>
      <c r="AS25" s="53">
        <v>1</v>
      </c>
      <c r="AT25" s="53">
        <v>1</v>
      </c>
      <c r="AU25" s="53">
        <v>1</v>
      </c>
      <c r="AV25" s="53">
        <v>1</v>
      </c>
      <c r="AW25" s="53">
        <v>1</v>
      </c>
      <c r="AX25" s="53">
        <v>1</v>
      </c>
      <c r="AY25" s="53">
        <v>1</v>
      </c>
      <c r="AZ25" s="53">
        <v>1</v>
      </c>
      <c r="BA25" s="53">
        <v>1</v>
      </c>
      <c r="BB25" s="53">
        <v>1</v>
      </c>
      <c r="BC25" s="53">
        <v>1</v>
      </c>
      <c r="BD25" s="53">
        <v>1</v>
      </c>
      <c r="BE25" s="53">
        <v>1</v>
      </c>
      <c r="BF25" s="53">
        <v>1</v>
      </c>
      <c r="BG25" s="53">
        <v>1</v>
      </c>
      <c r="BH25" s="53">
        <v>1</v>
      </c>
      <c r="BI25" s="53">
        <v>1</v>
      </c>
      <c r="BJ25" s="53">
        <v>1</v>
      </c>
      <c r="BK25" s="53">
        <v>1</v>
      </c>
      <c r="BL25" s="53">
        <v>1</v>
      </c>
      <c r="BM25" s="53">
        <v>1</v>
      </c>
      <c r="BN25" s="53">
        <v>1</v>
      </c>
      <c r="BO25" s="53">
        <v>1</v>
      </c>
      <c r="BP25" s="53">
        <v>1</v>
      </c>
      <c r="BQ25" s="53">
        <v>1</v>
      </c>
      <c r="BR25" s="53">
        <v>1</v>
      </c>
      <c r="BS25" s="53">
        <v>1</v>
      </c>
      <c r="BT25" s="53">
        <v>1</v>
      </c>
      <c r="BU25" s="53">
        <v>1</v>
      </c>
      <c r="BV25" s="53">
        <v>1</v>
      </c>
      <c r="BW25" s="53">
        <v>1</v>
      </c>
      <c r="BX25" s="53">
        <v>1</v>
      </c>
      <c r="BY25" s="53">
        <v>1</v>
      </c>
      <c r="BZ25" s="53">
        <v>1</v>
      </c>
      <c r="CA25" s="53">
        <v>1</v>
      </c>
      <c r="CB25" s="53">
        <v>1</v>
      </c>
      <c r="CC25" s="53">
        <v>1</v>
      </c>
      <c r="CD25" s="53">
        <v>1</v>
      </c>
      <c r="CE25" s="53">
        <v>1</v>
      </c>
      <c r="CF25" s="53">
        <v>1</v>
      </c>
      <c r="CG25" s="53">
        <v>1</v>
      </c>
      <c r="CH25" s="53">
        <v>1</v>
      </c>
      <c r="CI25" s="53">
        <v>1</v>
      </c>
      <c r="CJ25" s="53">
        <v>1</v>
      </c>
      <c r="CK25" s="53">
        <v>1</v>
      </c>
      <c r="CL25" s="53">
        <v>1</v>
      </c>
      <c r="CM25" s="53">
        <v>1</v>
      </c>
      <c r="CN25" s="53">
        <v>1</v>
      </c>
      <c r="CO25" s="53">
        <v>1</v>
      </c>
      <c r="CP25" s="53">
        <v>1</v>
      </c>
      <c r="CQ25" s="53">
        <v>1</v>
      </c>
      <c r="CR25" s="53">
        <v>1</v>
      </c>
      <c r="CS25" s="53">
        <v>1</v>
      </c>
      <c r="CT25" s="53">
        <v>1</v>
      </c>
      <c r="CU25" s="53">
        <v>1</v>
      </c>
      <c r="CV25" s="53">
        <v>1</v>
      </c>
      <c r="CW25" s="53">
        <v>1</v>
      </c>
      <c r="CX25" s="53">
        <v>1</v>
      </c>
      <c r="CY25" s="53">
        <v>1</v>
      </c>
      <c r="CZ25" s="53">
        <v>1</v>
      </c>
      <c r="DA25" s="53">
        <v>1</v>
      </c>
      <c r="DB25" s="53">
        <v>1</v>
      </c>
      <c r="DC25" s="53">
        <v>1</v>
      </c>
      <c r="DD25" s="53">
        <v>1</v>
      </c>
      <c r="DE25" s="53">
        <v>1</v>
      </c>
      <c r="DF25" s="53">
        <v>1</v>
      </c>
      <c r="DG25" s="53">
        <v>1</v>
      </c>
      <c r="DH25" s="53">
        <v>1</v>
      </c>
      <c r="DI25" s="53">
        <v>1</v>
      </c>
      <c r="DJ25" s="53">
        <v>1</v>
      </c>
      <c r="DK25" s="53">
        <v>1</v>
      </c>
      <c r="DL25" s="53">
        <v>1</v>
      </c>
      <c r="DM25" s="53">
        <v>1</v>
      </c>
      <c r="DN25" s="53">
        <v>1</v>
      </c>
      <c r="DO25" s="53">
        <v>1</v>
      </c>
      <c r="DP25" s="53">
        <v>1</v>
      </c>
      <c r="DQ25" s="53">
        <v>1</v>
      </c>
      <c r="DR25" s="53">
        <v>1</v>
      </c>
      <c r="DS25" s="53">
        <v>1</v>
      </c>
      <c r="DT25" s="53">
        <v>1</v>
      </c>
      <c r="DU25" s="53">
        <v>1</v>
      </c>
      <c r="DV25" s="53">
        <v>1</v>
      </c>
      <c r="DW25" s="53">
        <v>1</v>
      </c>
      <c r="DX25" s="53">
        <v>1</v>
      </c>
      <c r="DY25" s="53">
        <v>1</v>
      </c>
      <c r="DZ25" s="53">
        <v>1</v>
      </c>
      <c r="EA25" s="53">
        <v>1</v>
      </c>
      <c r="EB25" s="53">
        <v>1</v>
      </c>
      <c r="EC25" s="53">
        <v>1</v>
      </c>
      <c r="ED25" s="53">
        <v>1</v>
      </c>
      <c r="EE25" s="53">
        <v>1</v>
      </c>
      <c r="EF25" s="53">
        <v>1</v>
      </c>
      <c r="EG25" s="53">
        <v>1</v>
      </c>
      <c r="EH25" s="53">
        <v>1</v>
      </c>
      <c r="EI25" s="53">
        <v>1</v>
      </c>
      <c r="EJ25" s="53">
        <v>1</v>
      </c>
      <c r="EK25" s="53">
        <v>1</v>
      </c>
      <c r="EL25" s="53">
        <v>1</v>
      </c>
      <c r="EM25" s="53">
        <v>1</v>
      </c>
      <c r="EN25" s="53">
        <v>1</v>
      </c>
      <c r="EO25" s="53">
        <v>1</v>
      </c>
      <c r="EP25" s="53">
        <v>1</v>
      </c>
      <c r="EQ25" s="53">
        <v>1</v>
      </c>
      <c r="ER25" s="53">
        <v>1</v>
      </c>
      <c r="ES25" s="53">
        <v>1</v>
      </c>
      <c r="ET25" s="53">
        <v>1</v>
      </c>
      <c r="EU25" s="53">
        <v>1</v>
      </c>
      <c r="EV25" s="231">
        <v>1</v>
      </c>
      <c r="EW25" s="231">
        <v>1</v>
      </c>
      <c r="EX25" s="231">
        <v>1</v>
      </c>
      <c r="EY25" s="231">
        <v>1</v>
      </c>
      <c r="EZ25" s="231">
        <v>1</v>
      </c>
      <c r="FA25" s="231">
        <v>1</v>
      </c>
      <c r="FB25" s="231">
        <v>0</v>
      </c>
      <c r="FC25" s="204">
        <v>1</v>
      </c>
      <c r="FD25" s="204">
        <v>1</v>
      </c>
      <c r="FE25" s="204">
        <v>1</v>
      </c>
      <c r="FF25" s="204">
        <v>1</v>
      </c>
      <c r="FG25" s="204">
        <v>1</v>
      </c>
      <c r="FH25" s="204">
        <v>1</v>
      </c>
      <c r="FI25" s="204">
        <v>1</v>
      </c>
      <c r="FJ25" s="204">
        <v>1</v>
      </c>
    </row>
    <row r="26" spans="1:166" x14ac:dyDescent="0.25">
      <c r="A26" s="393"/>
      <c r="B26" s="395"/>
      <c r="C26" s="505"/>
      <c r="D26" s="485" t="s">
        <v>1256</v>
      </c>
      <c r="E26" s="485"/>
      <c r="F26" s="485"/>
      <c r="G26" s="393"/>
      <c r="H26" s="393"/>
      <c r="I26" s="295"/>
      <c r="J26" s="53">
        <v>1</v>
      </c>
      <c r="K26" s="61">
        <v>1</v>
      </c>
      <c r="L26" s="53">
        <v>1</v>
      </c>
      <c r="M26" s="53">
        <v>1</v>
      </c>
      <c r="N26" s="53">
        <v>1</v>
      </c>
      <c r="O26" s="53">
        <v>1</v>
      </c>
      <c r="P26" s="53">
        <v>1</v>
      </c>
      <c r="Q26" s="53">
        <v>1</v>
      </c>
      <c r="R26" s="53">
        <v>1</v>
      </c>
      <c r="S26" s="53">
        <v>1</v>
      </c>
      <c r="T26" s="53">
        <v>1</v>
      </c>
      <c r="U26" s="53">
        <v>1</v>
      </c>
      <c r="V26" s="53">
        <v>1</v>
      </c>
      <c r="W26" s="53">
        <v>1</v>
      </c>
      <c r="X26" s="53">
        <v>1</v>
      </c>
      <c r="Y26" s="53">
        <v>1</v>
      </c>
      <c r="Z26" s="53">
        <v>1</v>
      </c>
      <c r="AA26" s="53">
        <v>1</v>
      </c>
      <c r="AB26" s="488"/>
      <c r="AC26" s="53">
        <v>1</v>
      </c>
      <c r="AD26" s="53">
        <v>1</v>
      </c>
      <c r="AE26" s="53">
        <v>0</v>
      </c>
      <c r="AF26" s="53">
        <v>1</v>
      </c>
      <c r="AG26" s="53">
        <v>1</v>
      </c>
      <c r="AH26" s="53">
        <v>0</v>
      </c>
      <c r="AI26" s="53">
        <v>0</v>
      </c>
      <c r="AJ26" s="53">
        <v>1</v>
      </c>
      <c r="AK26" s="53">
        <v>1</v>
      </c>
      <c r="AL26" s="53">
        <v>1</v>
      </c>
      <c r="AM26" s="53">
        <v>1</v>
      </c>
      <c r="AN26" s="53">
        <v>1</v>
      </c>
      <c r="AO26" s="53">
        <v>0</v>
      </c>
      <c r="AP26" s="53">
        <v>0</v>
      </c>
      <c r="AQ26" s="53">
        <v>0</v>
      </c>
      <c r="AR26" s="53">
        <v>1</v>
      </c>
      <c r="AS26" s="53">
        <v>0</v>
      </c>
      <c r="AT26" s="53">
        <v>1</v>
      </c>
      <c r="AU26" s="53">
        <v>0</v>
      </c>
      <c r="AV26" s="53">
        <v>0</v>
      </c>
      <c r="AW26" s="53">
        <v>1</v>
      </c>
      <c r="AX26" s="53">
        <v>1</v>
      </c>
      <c r="AY26" s="53">
        <v>0</v>
      </c>
      <c r="AZ26" s="53">
        <v>1</v>
      </c>
      <c r="BA26" s="53">
        <v>0</v>
      </c>
      <c r="BB26" s="53">
        <v>1</v>
      </c>
      <c r="BC26" s="53">
        <v>1</v>
      </c>
      <c r="BD26" s="53">
        <v>0</v>
      </c>
      <c r="BE26" s="53">
        <v>0</v>
      </c>
      <c r="BF26" s="53">
        <v>0</v>
      </c>
      <c r="BG26" s="53">
        <v>0</v>
      </c>
      <c r="BH26" s="53">
        <v>1</v>
      </c>
      <c r="BI26" s="53">
        <v>1</v>
      </c>
      <c r="BJ26" s="53">
        <v>1</v>
      </c>
      <c r="BK26" s="53">
        <v>1</v>
      </c>
      <c r="BL26" s="53">
        <v>0</v>
      </c>
      <c r="BM26" s="53">
        <v>1</v>
      </c>
      <c r="BN26" s="53">
        <v>0</v>
      </c>
      <c r="BO26" s="53">
        <v>1</v>
      </c>
      <c r="BP26" s="53">
        <v>1</v>
      </c>
      <c r="BQ26" s="53">
        <v>1</v>
      </c>
      <c r="BR26" s="53">
        <v>0</v>
      </c>
      <c r="BS26" s="53">
        <v>0</v>
      </c>
      <c r="BT26" s="53">
        <v>1</v>
      </c>
      <c r="BU26" s="53">
        <v>1</v>
      </c>
      <c r="BV26" s="53">
        <v>1</v>
      </c>
      <c r="BW26" s="53">
        <v>1</v>
      </c>
      <c r="BX26" s="53">
        <v>0</v>
      </c>
      <c r="BY26" s="53">
        <v>0</v>
      </c>
      <c r="BZ26" s="53">
        <v>1</v>
      </c>
      <c r="CA26" s="53">
        <v>0</v>
      </c>
      <c r="CB26" s="53">
        <v>1</v>
      </c>
      <c r="CC26" s="53">
        <v>1</v>
      </c>
      <c r="CD26" s="53">
        <v>1</v>
      </c>
      <c r="CE26" s="53">
        <v>1</v>
      </c>
      <c r="CF26" s="53">
        <v>1</v>
      </c>
      <c r="CG26" s="53">
        <v>1</v>
      </c>
      <c r="CH26" s="53">
        <v>1</v>
      </c>
      <c r="CI26" s="53">
        <v>1</v>
      </c>
      <c r="CJ26" s="53">
        <v>1</v>
      </c>
      <c r="CK26" s="53">
        <v>1</v>
      </c>
      <c r="CL26" s="53">
        <v>1</v>
      </c>
      <c r="CM26" s="53">
        <v>1</v>
      </c>
      <c r="CN26" s="53">
        <v>1</v>
      </c>
      <c r="CO26" s="53">
        <v>1</v>
      </c>
      <c r="CP26" s="53">
        <v>0</v>
      </c>
      <c r="CQ26" s="53">
        <v>1</v>
      </c>
      <c r="CR26" s="53">
        <v>1</v>
      </c>
      <c r="CS26" s="53">
        <v>0</v>
      </c>
      <c r="CT26" s="53">
        <v>1</v>
      </c>
      <c r="CU26" s="53">
        <v>1</v>
      </c>
      <c r="CV26" s="53">
        <v>1</v>
      </c>
      <c r="CW26" s="53">
        <v>1</v>
      </c>
      <c r="CX26" s="53">
        <v>1</v>
      </c>
      <c r="CY26" s="53">
        <v>1</v>
      </c>
      <c r="CZ26" s="53">
        <v>1</v>
      </c>
      <c r="DA26" s="53">
        <v>1</v>
      </c>
      <c r="DB26" s="53">
        <v>1</v>
      </c>
      <c r="DC26" s="53">
        <v>1</v>
      </c>
      <c r="DD26" s="53">
        <v>1</v>
      </c>
      <c r="DE26" s="53">
        <v>1</v>
      </c>
      <c r="DF26" s="53">
        <v>1</v>
      </c>
      <c r="DG26" s="53">
        <v>1</v>
      </c>
      <c r="DH26" s="53">
        <v>1</v>
      </c>
      <c r="DI26" s="53">
        <v>1</v>
      </c>
      <c r="DJ26" s="53">
        <v>1</v>
      </c>
      <c r="DK26" s="53">
        <v>1</v>
      </c>
      <c r="DL26" s="53">
        <v>1</v>
      </c>
      <c r="DM26" s="53">
        <v>1</v>
      </c>
      <c r="DN26" s="53">
        <v>1</v>
      </c>
      <c r="DO26" s="53">
        <v>1</v>
      </c>
      <c r="DP26" s="53">
        <v>1</v>
      </c>
      <c r="DQ26" s="53">
        <v>1</v>
      </c>
      <c r="DR26" s="53">
        <v>1</v>
      </c>
      <c r="DS26" s="53">
        <v>1</v>
      </c>
      <c r="DT26" s="53">
        <v>1</v>
      </c>
      <c r="DU26" s="53">
        <v>1</v>
      </c>
      <c r="DV26" s="53">
        <v>1</v>
      </c>
      <c r="DW26" s="53">
        <v>1</v>
      </c>
      <c r="DX26" s="53">
        <v>1</v>
      </c>
      <c r="DY26" s="53">
        <v>1</v>
      </c>
      <c r="DZ26" s="53">
        <v>1</v>
      </c>
      <c r="EA26" s="53">
        <v>1</v>
      </c>
      <c r="EB26" s="53">
        <v>1</v>
      </c>
      <c r="EC26" s="53">
        <v>1</v>
      </c>
      <c r="ED26" s="53">
        <v>1</v>
      </c>
      <c r="EE26" s="53">
        <v>1</v>
      </c>
      <c r="EF26" s="53">
        <v>1</v>
      </c>
      <c r="EG26" s="53">
        <v>1</v>
      </c>
      <c r="EH26" s="53">
        <v>1</v>
      </c>
      <c r="EI26" s="53">
        <v>0</v>
      </c>
      <c r="EJ26" s="53">
        <v>1</v>
      </c>
      <c r="EK26" s="53">
        <v>1</v>
      </c>
      <c r="EL26" s="53">
        <v>1</v>
      </c>
      <c r="EM26" s="53">
        <v>0</v>
      </c>
      <c r="EN26" s="53">
        <v>1</v>
      </c>
      <c r="EO26" s="53">
        <v>1</v>
      </c>
      <c r="EP26" s="53">
        <v>1</v>
      </c>
      <c r="EQ26" s="53">
        <v>1</v>
      </c>
      <c r="ER26" s="53">
        <v>1</v>
      </c>
      <c r="ES26" s="53">
        <v>1</v>
      </c>
      <c r="ET26" s="53">
        <v>1</v>
      </c>
      <c r="EU26" s="53">
        <v>0</v>
      </c>
      <c r="EV26" s="231">
        <v>1</v>
      </c>
      <c r="EW26" s="231">
        <v>1</v>
      </c>
      <c r="EX26" s="231">
        <v>0</v>
      </c>
      <c r="EY26" s="231">
        <v>1</v>
      </c>
      <c r="EZ26" s="231">
        <v>1</v>
      </c>
      <c r="FA26" s="231">
        <v>1</v>
      </c>
      <c r="FB26" s="231">
        <v>0</v>
      </c>
      <c r="FC26" s="204">
        <v>1</v>
      </c>
      <c r="FD26" s="204">
        <v>1</v>
      </c>
      <c r="FE26" s="204">
        <v>1</v>
      </c>
      <c r="FF26" s="204">
        <v>1</v>
      </c>
      <c r="FG26" s="204">
        <v>1</v>
      </c>
      <c r="FH26" s="204">
        <v>1</v>
      </c>
      <c r="FI26" s="204">
        <v>1</v>
      </c>
      <c r="FJ26" s="204">
        <v>0</v>
      </c>
    </row>
    <row r="27" spans="1:166" x14ac:dyDescent="0.25">
      <c r="A27" s="393"/>
      <c r="B27" s="395"/>
      <c r="C27" s="505"/>
      <c r="D27" s="485" t="s">
        <v>1257</v>
      </c>
      <c r="E27" s="485"/>
      <c r="F27" s="485"/>
      <c r="G27" s="393"/>
      <c r="H27" s="393"/>
      <c r="I27" s="295"/>
      <c r="J27" s="53">
        <v>0</v>
      </c>
      <c r="K27" s="61">
        <v>1</v>
      </c>
      <c r="L27" s="53">
        <v>1</v>
      </c>
      <c r="M27" s="53">
        <v>1</v>
      </c>
      <c r="N27" s="53">
        <v>1</v>
      </c>
      <c r="O27" s="53">
        <v>1</v>
      </c>
      <c r="P27" s="53">
        <v>1</v>
      </c>
      <c r="Q27" s="53">
        <v>1</v>
      </c>
      <c r="R27" s="53">
        <v>1</v>
      </c>
      <c r="S27" s="53">
        <v>1</v>
      </c>
      <c r="T27" s="53">
        <v>1</v>
      </c>
      <c r="U27" s="53">
        <v>1</v>
      </c>
      <c r="V27" s="53">
        <v>1</v>
      </c>
      <c r="W27" s="53">
        <v>1</v>
      </c>
      <c r="X27" s="53">
        <v>1</v>
      </c>
      <c r="Y27" s="53">
        <v>1</v>
      </c>
      <c r="Z27" s="53">
        <v>1</v>
      </c>
      <c r="AA27" s="53">
        <v>1</v>
      </c>
      <c r="AB27" s="488"/>
      <c r="AC27" s="53">
        <v>1</v>
      </c>
      <c r="AD27" s="53">
        <v>1</v>
      </c>
      <c r="AE27" s="53">
        <v>1</v>
      </c>
      <c r="AF27" s="53">
        <v>1</v>
      </c>
      <c r="AG27" s="53">
        <v>1</v>
      </c>
      <c r="AH27" s="53">
        <v>0</v>
      </c>
      <c r="AI27" s="53">
        <v>0</v>
      </c>
      <c r="AJ27" s="53">
        <v>1</v>
      </c>
      <c r="AK27" s="53">
        <v>1</v>
      </c>
      <c r="AL27" s="53">
        <v>1</v>
      </c>
      <c r="AM27" s="53">
        <v>1</v>
      </c>
      <c r="AN27" s="53">
        <v>1</v>
      </c>
      <c r="AO27" s="53">
        <v>1</v>
      </c>
      <c r="AP27" s="53">
        <v>0</v>
      </c>
      <c r="AQ27" s="53">
        <v>0</v>
      </c>
      <c r="AR27" s="53">
        <v>1</v>
      </c>
      <c r="AS27" s="53">
        <v>0</v>
      </c>
      <c r="AT27" s="53">
        <v>1</v>
      </c>
      <c r="AU27" s="53">
        <v>1</v>
      </c>
      <c r="AV27" s="53">
        <v>1</v>
      </c>
      <c r="AW27" s="53">
        <v>1</v>
      </c>
      <c r="AX27" s="53">
        <v>1</v>
      </c>
      <c r="AY27" s="53">
        <v>0</v>
      </c>
      <c r="AZ27" s="53">
        <v>1</v>
      </c>
      <c r="BA27" s="53">
        <v>1</v>
      </c>
      <c r="BB27" s="53">
        <v>1</v>
      </c>
      <c r="BC27" s="53">
        <v>1</v>
      </c>
      <c r="BD27" s="53">
        <v>1</v>
      </c>
      <c r="BE27" s="53">
        <v>0</v>
      </c>
      <c r="BF27" s="53">
        <v>1</v>
      </c>
      <c r="BG27" s="53">
        <v>1</v>
      </c>
      <c r="BH27" s="53">
        <v>1</v>
      </c>
      <c r="BI27" s="53">
        <v>1</v>
      </c>
      <c r="BJ27" s="53">
        <v>1</v>
      </c>
      <c r="BK27" s="53">
        <v>1</v>
      </c>
      <c r="BL27" s="53">
        <v>1</v>
      </c>
      <c r="BM27" s="53">
        <v>1</v>
      </c>
      <c r="BN27" s="53">
        <v>1</v>
      </c>
      <c r="BO27" s="53">
        <v>1</v>
      </c>
      <c r="BP27" s="53">
        <v>1</v>
      </c>
      <c r="BQ27" s="53">
        <v>1</v>
      </c>
      <c r="BR27" s="53">
        <v>0</v>
      </c>
      <c r="BS27" s="53">
        <v>0</v>
      </c>
      <c r="BT27" s="53">
        <v>1</v>
      </c>
      <c r="BU27" s="53">
        <v>1</v>
      </c>
      <c r="BV27" s="53">
        <v>1</v>
      </c>
      <c r="BW27" s="53">
        <v>1</v>
      </c>
      <c r="BX27" s="53">
        <v>0</v>
      </c>
      <c r="BY27" s="53">
        <v>0</v>
      </c>
      <c r="BZ27" s="53">
        <v>1</v>
      </c>
      <c r="CA27" s="53">
        <v>0</v>
      </c>
      <c r="CB27" s="53">
        <v>1</v>
      </c>
      <c r="CC27" s="53">
        <v>1</v>
      </c>
      <c r="CD27" s="53">
        <v>1</v>
      </c>
      <c r="CE27" s="53">
        <v>1</v>
      </c>
      <c r="CF27" s="53">
        <v>1</v>
      </c>
      <c r="CG27" s="53">
        <v>1</v>
      </c>
      <c r="CH27" s="53">
        <v>1</v>
      </c>
      <c r="CI27" s="53">
        <v>1</v>
      </c>
      <c r="CJ27" s="53">
        <v>1</v>
      </c>
      <c r="CK27" s="53">
        <v>1</v>
      </c>
      <c r="CL27" s="53">
        <v>1</v>
      </c>
      <c r="CM27" s="53">
        <v>1</v>
      </c>
      <c r="CN27" s="53">
        <v>1</v>
      </c>
      <c r="CO27" s="53">
        <v>1</v>
      </c>
      <c r="CP27" s="53">
        <v>0</v>
      </c>
      <c r="CQ27" s="53">
        <v>1</v>
      </c>
      <c r="CR27" s="53">
        <v>1</v>
      </c>
      <c r="CS27" s="53">
        <v>1</v>
      </c>
      <c r="CT27" s="53">
        <v>1</v>
      </c>
      <c r="CU27" s="53">
        <v>1</v>
      </c>
      <c r="CV27" s="53">
        <v>1</v>
      </c>
      <c r="CW27" s="53">
        <v>1</v>
      </c>
      <c r="CX27" s="53">
        <v>1</v>
      </c>
      <c r="CY27" s="53">
        <v>1</v>
      </c>
      <c r="CZ27" s="53">
        <v>1</v>
      </c>
      <c r="DA27" s="53">
        <v>1</v>
      </c>
      <c r="DB27" s="53">
        <v>1</v>
      </c>
      <c r="DC27" s="53">
        <v>1</v>
      </c>
      <c r="DD27" s="53">
        <v>1</v>
      </c>
      <c r="DE27" s="53">
        <v>1</v>
      </c>
      <c r="DF27" s="53">
        <v>1</v>
      </c>
      <c r="DG27" s="53">
        <v>1</v>
      </c>
      <c r="DH27" s="53">
        <v>1</v>
      </c>
      <c r="DI27" s="53">
        <v>1</v>
      </c>
      <c r="DJ27" s="53">
        <v>1</v>
      </c>
      <c r="DK27" s="53">
        <v>1</v>
      </c>
      <c r="DL27" s="53">
        <v>1</v>
      </c>
      <c r="DM27" s="53">
        <v>1</v>
      </c>
      <c r="DN27" s="53">
        <v>1</v>
      </c>
      <c r="DO27" s="53">
        <v>1</v>
      </c>
      <c r="DP27" s="53">
        <v>1</v>
      </c>
      <c r="DQ27" s="53">
        <v>1</v>
      </c>
      <c r="DR27" s="53">
        <v>1</v>
      </c>
      <c r="DS27" s="53">
        <v>1</v>
      </c>
      <c r="DT27" s="53">
        <v>1</v>
      </c>
      <c r="DU27" s="53">
        <v>1</v>
      </c>
      <c r="DV27" s="53">
        <v>1</v>
      </c>
      <c r="DW27" s="53">
        <v>1</v>
      </c>
      <c r="DX27" s="53">
        <v>1</v>
      </c>
      <c r="DY27" s="53">
        <v>1</v>
      </c>
      <c r="DZ27" s="53">
        <v>1</v>
      </c>
      <c r="EA27" s="53">
        <v>1</v>
      </c>
      <c r="EB27" s="53">
        <v>1</v>
      </c>
      <c r="EC27" s="53">
        <v>1</v>
      </c>
      <c r="ED27" s="53">
        <v>1</v>
      </c>
      <c r="EE27" s="53">
        <v>1</v>
      </c>
      <c r="EF27" s="53">
        <v>1</v>
      </c>
      <c r="EG27" s="53">
        <v>1</v>
      </c>
      <c r="EH27" s="53">
        <v>1</v>
      </c>
      <c r="EI27" s="53">
        <v>0</v>
      </c>
      <c r="EJ27" s="53">
        <v>1</v>
      </c>
      <c r="EK27" s="53">
        <v>1</v>
      </c>
      <c r="EL27" s="53">
        <v>1</v>
      </c>
      <c r="EM27" s="53">
        <v>0</v>
      </c>
      <c r="EN27" s="53">
        <v>1</v>
      </c>
      <c r="EO27" s="53">
        <v>1</v>
      </c>
      <c r="EP27" s="53">
        <v>1</v>
      </c>
      <c r="EQ27" s="53">
        <v>1</v>
      </c>
      <c r="ER27" s="53">
        <v>1</v>
      </c>
      <c r="ES27" s="53">
        <v>1</v>
      </c>
      <c r="ET27" s="53">
        <v>1</v>
      </c>
      <c r="EU27" s="53">
        <v>1</v>
      </c>
      <c r="EV27" s="231">
        <v>1</v>
      </c>
      <c r="EW27" s="231">
        <v>1</v>
      </c>
      <c r="EX27" s="231">
        <v>1</v>
      </c>
      <c r="EY27" s="231">
        <v>1</v>
      </c>
      <c r="EZ27" s="231">
        <v>1</v>
      </c>
      <c r="FA27" s="231">
        <v>1</v>
      </c>
      <c r="FB27" s="204">
        <v>0</v>
      </c>
      <c r="FC27" s="204">
        <v>1</v>
      </c>
      <c r="FD27" s="204">
        <v>1</v>
      </c>
      <c r="FE27" s="204">
        <v>1</v>
      </c>
      <c r="FF27" s="204">
        <v>1</v>
      </c>
      <c r="FG27" s="204">
        <v>1</v>
      </c>
      <c r="FH27" s="204">
        <v>1</v>
      </c>
      <c r="FI27" s="204">
        <v>1</v>
      </c>
      <c r="FJ27" s="204">
        <v>0</v>
      </c>
    </row>
    <row r="28" spans="1:166" x14ac:dyDescent="0.25">
      <c r="A28" s="393"/>
      <c r="B28" s="395"/>
      <c r="C28" s="505"/>
      <c r="D28" s="485" t="s">
        <v>1258</v>
      </c>
      <c r="E28" s="485"/>
      <c r="F28" s="485"/>
      <c r="G28" s="393"/>
      <c r="H28" s="393"/>
      <c r="I28" s="295"/>
      <c r="J28" s="53">
        <v>0</v>
      </c>
      <c r="K28" s="61">
        <v>1</v>
      </c>
      <c r="L28" s="53">
        <v>1</v>
      </c>
      <c r="M28" s="53">
        <v>1</v>
      </c>
      <c r="N28" s="53">
        <v>1</v>
      </c>
      <c r="O28" s="53">
        <v>1</v>
      </c>
      <c r="P28" s="53">
        <v>1</v>
      </c>
      <c r="Q28" s="53">
        <v>0</v>
      </c>
      <c r="R28" s="53">
        <v>1</v>
      </c>
      <c r="S28" s="53">
        <v>1</v>
      </c>
      <c r="T28" s="53">
        <v>1</v>
      </c>
      <c r="U28" s="53">
        <v>1</v>
      </c>
      <c r="V28" s="53">
        <v>1</v>
      </c>
      <c r="W28" s="53">
        <v>1</v>
      </c>
      <c r="X28" s="53">
        <v>1</v>
      </c>
      <c r="Y28" s="53">
        <v>1</v>
      </c>
      <c r="Z28" s="53">
        <v>1</v>
      </c>
      <c r="AA28" s="53">
        <v>1</v>
      </c>
      <c r="AB28" s="488"/>
      <c r="AC28" s="53">
        <v>1</v>
      </c>
      <c r="AD28" s="53">
        <v>0</v>
      </c>
      <c r="AE28" s="53">
        <v>1</v>
      </c>
      <c r="AF28" s="53">
        <v>0</v>
      </c>
      <c r="AG28" s="53">
        <v>1</v>
      </c>
      <c r="AH28" s="53">
        <v>0</v>
      </c>
      <c r="AI28" s="53">
        <v>0</v>
      </c>
      <c r="AJ28" s="53">
        <v>1</v>
      </c>
      <c r="AK28" s="53">
        <v>1</v>
      </c>
      <c r="AL28" s="53">
        <v>1</v>
      </c>
      <c r="AM28" s="53">
        <v>1</v>
      </c>
      <c r="AN28" s="53">
        <v>1</v>
      </c>
      <c r="AO28" s="53">
        <v>0</v>
      </c>
      <c r="AP28" s="53">
        <v>1</v>
      </c>
      <c r="AQ28" s="53">
        <v>1</v>
      </c>
      <c r="AR28" s="53">
        <v>0</v>
      </c>
      <c r="AS28" s="53">
        <v>0</v>
      </c>
      <c r="AT28" s="53">
        <v>1</v>
      </c>
      <c r="AU28" s="53">
        <v>0</v>
      </c>
      <c r="AV28" s="53">
        <v>0</v>
      </c>
      <c r="AW28" s="53">
        <v>1</v>
      </c>
      <c r="AX28" s="53">
        <v>1</v>
      </c>
      <c r="AY28" s="53">
        <v>0</v>
      </c>
      <c r="AZ28" s="53">
        <v>1</v>
      </c>
      <c r="BA28" s="53">
        <v>0</v>
      </c>
      <c r="BB28" s="53">
        <v>1</v>
      </c>
      <c r="BC28" s="53">
        <v>1</v>
      </c>
      <c r="BD28" s="53">
        <v>1</v>
      </c>
      <c r="BE28" s="53">
        <v>0</v>
      </c>
      <c r="BF28" s="53">
        <v>0</v>
      </c>
      <c r="BG28" s="53">
        <v>0</v>
      </c>
      <c r="BH28" s="53">
        <v>1</v>
      </c>
      <c r="BI28" s="53">
        <v>1</v>
      </c>
      <c r="BJ28" s="53">
        <v>1</v>
      </c>
      <c r="BK28" s="53">
        <v>1</v>
      </c>
      <c r="BL28" s="53">
        <v>1</v>
      </c>
      <c r="BM28" s="53">
        <v>1</v>
      </c>
      <c r="BN28" s="53">
        <v>0</v>
      </c>
      <c r="BO28" s="53">
        <v>1</v>
      </c>
      <c r="BP28" s="53">
        <v>1</v>
      </c>
      <c r="BQ28" s="53">
        <v>1</v>
      </c>
      <c r="BR28" s="53">
        <v>0</v>
      </c>
      <c r="BS28" s="53">
        <v>0</v>
      </c>
      <c r="BT28" s="53">
        <v>1</v>
      </c>
      <c r="BU28" s="53">
        <v>1</v>
      </c>
      <c r="BV28" s="53">
        <v>1</v>
      </c>
      <c r="BW28" s="53">
        <v>1</v>
      </c>
      <c r="BX28" s="53">
        <v>1</v>
      </c>
      <c r="BY28" s="53">
        <v>0</v>
      </c>
      <c r="BZ28" s="53">
        <v>1</v>
      </c>
      <c r="CA28" s="53">
        <v>0</v>
      </c>
      <c r="CB28" s="53">
        <v>1</v>
      </c>
      <c r="CC28" s="53">
        <v>1</v>
      </c>
      <c r="CD28" s="53">
        <v>1</v>
      </c>
      <c r="CE28" s="53">
        <v>1</v>
      </c>
      <c r="CF28" s="53">
        <v>1</v>
      </c>
      <c r="CG28" s="53">
        <v>1</v>
      </c>
      <c r="CH28" s="53">
        <v>1</v>
      </c>
      <c r="CI28" s="53">
        <v>1</v>
      </c>
      <c r="CJ28" s="53">
        <v>1</v>
      </c>
      <c r="CK28" s="53">
        <v>1</v>
      </c>
      <c r="CL28" s="53">
        <v>1</v>
      </c>
      <c r="CM28" s="53">
        <v>1</v>
      </c>
      <c r="CN28" s="53">
        <v>1</v>
      </c>
      <c r="CO28" s="53">
        <v>1</v>
      </c>
      <c r="CP28" s="53">
        <v>1</v>
      </c>
      <c r="CQ28" s="53">
        <v>1</v>
      </c>
      <c r="CR28" s="53">
        <v>1</v>
      </c>
      <c r="CS28" s="53">
        <v>0</v>
      </c>
      <c r="CT28" s="53">
        <v>1</v>
      </c>
      <c r="CU28" s="53">
        <v>1</v>
      </c>
      <c r="CV28" s="53">
        <v>1</v>
      </c>
      <c r="CW28" s="53">
        <v>1</v>
      </c>
      <c r="CX28" s="53">
        <v>1</v>
      </c>
      <c r="CY28" s="53">
        <v>1</v>
      </c>
      <c r="CZ28" s="53">
        <v>1</v>
      </c>
      <c r="DA28" s="53">
        <v>1</v>
      </c>
      <c r="DB28" s="53">
        <v>1</v>
      </c>
      <c r="DC28" s="53">
        <v>1</v>
      </c>
      <c r="DD28" s="53">
        <v>1</v>
      </c>
      <c r="DE28" s="53">
        <v>1</v>
      </c>
      <c r="DF28" s="53">
        <v>1</v>
      </c>
      <c r="DG28" s="53">
        <v>1</v>
      </c>
      <c r="DH28" s="53">
        <v>1</v>
      </c>
      <c r="DI28" s="53">
        <v>1</v>
      </c>
      <c r="DJ28" s="53">
        <v>1</v>
      </c>
      <c r="DK28" s="53">
        <v>1</v>
      </c>
      <c r="DL28" s="53">
        <v>1</v>
      </c>
      <c r="DM28" s="53">
        <v>1</v>
      </c>
      <c r="DN28" s="53">
        <v>1</v>
      </c>
      <c r="DO28" s="53">
        <v>1</v>
      </c>
      <c r="DP28" s="53">
        <v>1</v>
      </c>
      <c r="DQ28" s="53">
        <v>1</v>
      </c>
      <c r="DR28" s="53">
        <v>1</v>
      </c>
      <c r="DS28" s="53">
        <v>1</v>
      </c>
      <c r="DT28" s="53">
        <v>1</v>
      </c>
      <c r="DU28" s="53">
        <v>1</v>
      </c>
      <c r="DV28" s="53">
        <v>1</v>
      </c>
      <c r="DW28" s="53">
        <v>1</v>
      </c>
      <c r="DX28" s="53">
        <v>1</v>
      </c>
      <c r="DY28" s="53">
        <v>1</v>
      </c>
      <c r="DZ28" s="53">
        <v>1</v>
      </c>
      <c r="EA28" s="53">
        <v>1</v>
      </c>
      <c r="EB28" s="53">
        <v>1</v>
      </c>
      <c r="EC28" s="53">
        <v>1</v>
      </c>
      <c r="ED28" s="53">
        <v>1</v>
      </c>
      <c r="EE28" s="53">
        <v>1</v>
      </c>
      <c r="EF28" s="53">
        <v>1</v>
      </c>
      <c r="EG28" s="53">
        <v>0</v>
      </c>
      <c r="EH28" s="53">
        <v>1</v>
      </c>
      <c r="EI28" s="53">
        <v>0</v>
      </c>
      <c r="EJ28" s="53">
        <v>1</v>
      </c>
      <c r="EK28" s="53">
        <v>0</v>
      </c>
      <c r="EL28" s="53">
        <v>1</v>
      </c>
      <c r="EM28" s="53">
        <v>0</v>
      </c>
      <c r="EN28" s="53">
        <v>1</v>
      </c>
      <c r="EO28" s="53">
        <v>1</v>
      </c>
      <c r="EP28" s="53">
        <v>1</v>
      </c>
      <c r="EQ28" s="53">
        <v>1</v>
      </c>
      <c r="ER28" s="53">
        <v>1</v>
      </c>
      <c r="ES28" s="53">
        <v>1</v>
      </c>
      <c r="ET28" s="53">
        <v>1</v>
      </c>
      <c r="EU28" s="53">
        <v>0</v>
      </c>
      <c r="EV28" s="231">
        <v>1</v>
      </c>
      <c r="EW28" s="231">
        <v>1</v>
      </c>
      <c r="EX28" s="231">
        <v>0</v>
      </c>
      <c r="EY28" s="231">
        <v>1</v>
      </c>
      <c r="EZ28" s="231">
        <v>1</v>
      </c>
      <c r="FA28" s="231">
        <v>1</v>
      </c>
      <c r="FB28" s="204">
        <v>0</v>
      </c>
      <c r="FC28" s="204">
        <v>1</v>
      </c>
      <c r="FD28" s="204">
        <v>1</v>
      </c>
      <c r="FE28" s="204">
        <v>1</v>
      </c>
      <c r="FF28" s="204">
        <v>1</v>
      </c>
      <c r="FG28" s="204">
        <v>1</v>
      </c>
      <c r="FH28" s="204">
        <v>1</v>
      </c>
      <c r="FI28" s="204">
        <v>1</v>
      </c>
      <c r="FJ28" s="204">
        <v>0</v>
      </c>
    </row>
    <row r="29" spans="1:166" x14ac:dyDescent="0.25">
      <c r="A29" s="393"/>
      <c r="B29" s="395"/>
      <c r="C29" s="505"/>
      <c r="D29" s="485" t="s">
        <v>1259</v>
      </c>
      <c r="E29" s="485"/>
      <c r="F29" s="485"/>
      <c r="G29" s="393"/>
      <c r="H29" s="393"/>
      <c r="I29" s="295"/>
      <c r="J29" s="53">
        <v>0</v>
      </c>
      <c r="K29" s="61">
        <v>1</v>
      </c>
      <c r="L29" s="53">
        <v>1</v>
      </c>
      <c r="M29" s="53">
        <v>1</v>
      </c>
      <c r="N29" s="53">
        <v>1</v>
      </c>
      <c r="O29" s="53">
        <v>1</v>
      </c>
      <c r="P29" s="53">
        <v>1</v>
      </c>
      <c r="Q29" s="53">
        <v>1</v>
      </c>
      <c r="R29" s="53">
        <v>1</v>
      </c>
      <c r="S29" s="53">
        <v>1</v>
      </c>
      <c r="T29" s="53">
        <v>1</v>
      </c>
      <c r="U29" s="53">
        <v>1</v>
      </c>
      <c r="V29" s="53">
        <v>1</v>
      </c>
      <c r="W29" s="53">
        <v>1</v>
      </c>
      <c r="X29" s="53">
        <v>1</v>
      </c>
      <c r="Y29" s="53">
        <v>1</v>
      </c>
      <c r="Z29" s="53">
        <v>1</v>
      </c>
      <c r="AA29" s="53">
        <v>1</v>
      </c>
      <c r="AB29" s="488"/>
      <c r="AC29" s="53">
        <v>1</v>
      </c>
      <c r="AD29" s="53">
        <v>1</v>
      </c>
      <c r="AE29" s="53">
        <v>1</v>
      </c>
      <c r="AF29" s="53">
        <v>1</v>
      </c>
      <c r="AG29" s="53">
        <v>1</v>
      </c>
      <c r="AH29" s="53">
        <v>0</v>
      </c>
      <c r="AI29" s="53">
        <v>1</v>
      </c>
      <c r="AJ29" s="53">
        <v>1</v>
      </c>
      <c r="AK29" s="53">
        <v>1</v>
      </c>
      <c r="AL29" s="53">
        <v>1</v>
      </c>
      <c r="AM29" s="53">
        <v>1</v>
      </c>
      <c r="AN29" s="53">
        <v>1</v>
      </c>
      <c r="AO29" s="53">
        <v>1</v>
      </c>
      <c r="AP29" s="53">
        <v>1</v>
      </c>
      <c r="AQ29" s="53">
        <v>1</v>
      </c>
      <c r="AR29" s="53">
        <v>1</v>
      </c>
      <c r="AS29" s="53">
        <v>1</v>
      </c>
      <c r="AT29" s="53">
        <v>1</v>
      </c>
      <c r="AU29" s="53">
        <v>1</v>
      </c>
      <c r="AV29" s="53">
        <v>1</v>
      </c>
      <c r="AW29" s="53">
        <v>1</v>
      </c>
      <c r="AX29" s="53">
        <v>1</v>
      </c>
      <c r="AY29" s="53">
        <v>1</v>
      </c>
      <c r="AZ29" s="53">
        <v>1</v>
      </c>
      <c r="BA29" s="53">
        <v>1</v>
      </c>
      <c r="BB29" s="53">
        <v>1</v>
      </c>
      <c r="BC29" s="53">
        <v>1</v>
      </c>
      <c r="BD29" s="53">
        <v>1</v>
      </c>
      <c r="BE29" s="53">
        <v>1</v>
      </c>
      <c r="BF29" s="53">
        <v>1</v>
      </c>
      <c r="BG29" s="53">
        <v>1</v>
      </c>
      <c r="BH29" s="53">
        <v>1</v>
      </c>
      <c r="BI29" s="53">
        <v>0</v>
      </c>
      <c r="BJ29" s="53">
        <v>1</v>
      </c>
      <c r="BK29" s="53">
        <v>1</v>
      </c>
      <c r="BL29" s="53">
        <v>1</v>
      </c>
      <c r="BM29" s="53">
        <v>1</v>
      </c>
      <c r="BN29" s="53">
        <v>1</v>
      </c>
      <c r="BO29" s="53">
        <v>1</v>
      </c>
      <c r="BP29" s="53">
        <v>1</v>
      </c>
      <c r="BQ29" s="53">
        <v>1</v>
      </c>
      <c r="BR29" s="53">
        <v>1</v>
      </c>
      <c r="BS29" s="53">
        <v>1</v>
      </c>
      <c r="BT29" s="53">
        <v>1</v>
      </c>
      <c r="BU29" s="53">
        <v>1</v>
      </c>
      <c r="BV29" s="53">
        <v>1</v>
      </c>
      <c r="BW29" s="53">
        <v>1</v>
      </c>
      <c r="BX29" s="53">
        <v>1</v>
      </c>
      <c r="BY29" s="53">
        <v>1</v>
      </c>
      <c r="BZ29" s="53">
        <v>1</v>
      </c>
      <c r="CA29" s="53">
        <v>1</v>
      </c>
      <c r="CB29" s="53">
        <v>1</v>
      </c>
      <c r="CC29" s="53">
        <v>1</v>
      </c>
      <c r="CD29" s="53">
        <v>1</v>
      </c>
      <c r="CE29" s="53">
        <v>1</v>
      </c>
      <c r="CF29" s="53">
        <v>1</v>
      </c>
      <c r="CG29" s="53">
        <v>1</v>
      </c>
      <c r="CH29" s="53">
        <v>1</v>
      </c>
      <c r="CI29" s="53">
        <v>1</v>
      </c>
      <c r="CJ29" s="53">
        <v>1</v>
      </c>
      <c r="CK29" s="53">
        <v>1</v>
      </c>
      <c r="CL29" s="53">
        <v>1</v>
      </c>
      <c r="CM29" s="53">
        <v>1</v>
      </c>
      <c r="CN29" s="53">
        <v>1</v>
      </c>
      <c r="CO29" s="53">
        <v>1</v>
      </c>
      <c r="CP29" s="53">
        <v>0</v>
      </c>
      <c r="CQ29" s="53">
        <v>1</v>
      </c>
      <c r="CR29" s="53">
        <v>1</v>
      </c>
      <c r="CS29" s="53">
        <v>1</v>
      </c>
      <c r="CT29" s="53">
        <v>1</v>
      </c>
      <c r="CU29" s="53">
        <v>1</v>
      </c>
      <c r="CV29" s="53">
        <v>1</v>
      </c>
      <c r="CW29" s="53">
        <v>1</v>
      </c>
      <c r="CX29" s="53">
        <v>1</v>
      </c>
      <c r="CY29" s="53">
        <v>1</v>
      </c>
      <c r="CZ29" s="53">
        <v>1</v>
      </c>
      <c r="DA29" s="53">
        <v>1</v>
      </c>
      <c r="DB29" s="53">
        <v>1</v>
      </c>
      <c r="DC29" s="53">
        <v>1</v>
      </c>
      <c r="DD29" s="53">
        <v>1</v>
      </c>
      <c r="DE29" s="53">
        <v>1</v>
      </c>
      <c r="DF29" s="53">
        <v>1</v>
      </c>
      <c r="DG29" s="53">
        <v>1</v>
      </c>
      <c r="DH29" s="53">
        <v>1</v>
      </c>
      <c r="DI29" s="53">
        <v>1</v>
      </c>
      <c r="DJ29" s="53">
        <v>1</v>
      </c>
      <c r="DK29" s="53">
        <v>1</v>
      </c>
      <c r="DL29" s="53">
        <v>1</v>
      </c>
      <c r="DM29" s="53">
        <v>1</v>
      </c>
      <c r="DN29" s="53">
        <v>1</v>
      </c>
      <c r="DO29" s="53">
        <v>1</v>
      </c>
      <c r="DP29" s="53">
        <v>1</v>
      </c>
      <c r="DQ29" s="53">
        <v>1</v>
      </c>
      <c r="DR29" s="53">
        <v>1</v>
      </c>
      <c r="DS29" s="53">
        <v>1</v>
      </c>
      <c r="DT29" s="53">
        <v>1</v>
      </c>
      <c r="DU29" s="53">
        <v>1</v>
      </c>
      <c r="DV29" s="53">
        <v>1</v>
      </c>
      <c r="DW29" s="53">
        <v>1</v>
      </c>
      <c r="DX29" s="53">
        <v>1</v>
      </c>
      <c r="DY29" s="53">
        <v>1</v>
      </c>
      <c r="DZ29" s="53">
        <v>1</v>
      </c>
      <c r="EA29" s="53">
        <v>1</v>
      </c>
      <c r="EB29" s="53">
        <v>1</v>
      </c>
      <c r="EC29" s="53">
        <v>1</v>
      </c>
      <c r="ED29" s="53">
        <v>1</v>
      </c>
      <c r="EE29" s="53">
        <v>1</v>
      </c>
      <c r="EF29" s="53">
        <v>1</v>
      </c>
      <c r="EG29" s="53">
        <v>1</v>
      </c>
      <c r="EH29" s="53">
        <v>1</v>
      </c>
      <c r="EI29" s="53">
        <v>1</v>
      </c>
      <c r="EJ29" s="53">
        <v>1</v>
      </c>
      <c r="EK29" s="53">
        <v>1</v>
      </c>
      <c r="EL29" s="53">
        <v>1</v>
      </c>
      <c r="EM29" s="53">
        <v>1</v>
      </c>
      <c r="EN29" s="53">
        <v>1</v>
      </c>
      <c r="EO29" s="53">
        <v>1</v>
      </c>
      <c r="EP29" s="53">
        <v>1</v>
      </c>
      <c r="EQ29" s="53">
        <v>1</v>
      </c>
      <c r="ER29" s="53">
        <v>1</v>
      </c>
      <c r="ES29" s="53">
        <v>1</v>
      </c>
      <c r="ET29" s="53">
        <v>1</v>
      </c>
      <c r="EU29" s="53">
        <v>1</v>
      </c>
      <c r="EV29" s="231">
        <v>1</v>
      </c>
      <c r="EW29" s="231">
        <v>1</v>
      </c>
      <c r="EX29" s="231">
        <v>1</v>
      </c>
      <c r="EY29" s="231">
        <v>1</v>
      </c>
      <c r="EZ29" s="231">
        <v>1</v>
      </c>
      <c r="FA29" s="231">
        <v>1</v>
      </c>
      <c r="FB29" s="231">
        <v>0</v>
      </c>
      <c r="FC29" s="204">
        <v>1</v>
      </c>
      <c r="FD29" s="204">
        <v>1</v>
      </c>
      <c r="FE29" s="204">
        <v>1</v>
      </c>
      <c r="FF29" s="204">
        <v>1</v>
      </c>
      <c r="FG29" s="204">
        <v>1</v>
      </c>
      <c r="FH29" s="204">
        <v>1</v>
      </c>
      <c r="FI29" s="204">
        <v>1</v>
      </c>
      <c r="FJ29" s="204">
        <v>0</v>
      </c>
    </row>
    <row r="30" spans="1:166" x14ac:dyDescent="0.25">
      <c r="A30" s="393"/>
      <c r="B30" s="395"/>
      <c r="C30" s="505"/>
      <c r="D30" s="485" t="s">
        <v>1260</v>
      </c>
      <c r="E30" s="485"/>
      <c r="F30" s="485"/>
      <c r="G30" s="393"/>
      <c r="H30" s="393"/>
      <c r="I30" s="295"/>
      <c r="J30" s="53">
        <v>1</v>
      </c>
      <c r="K30" s="61">
        <v>1</v>
      </c>
      <c r="L30" s="53">
        <v>1</v>
      </c>
      <c r="M30" s="53">
        <v>1</v>
      </c>
      <c r="N30" s="53">
        <v>1</v>
      </c>
      <c r="O30" s="53">
        <v>1</v>
      </c>
      <c r="P30" s="53">
        <v>1</v>
      </c>
      <c r="Q30" s="53">
        <v>1</v>
      </c>
      <c r="R30" s="53">
        <v>1</v>
      </c>
      <c r="S30" s="53">
        <v>1</v>
      </c>
      <c r="T30" s="53">
        <v>1</v>
      </c>
      <c r="U30" s="53">
        <v>1</v>
      </c>
      <c r="V30" s="53">
        <v>1</v>
      </c>
      <c r="W30" s="53">
        <v>1</v>
      </c>
      <c r="X30" s="53">
        <v>1</v>
      </c>
      <c r="Y30" s="53">
        <v>1</v>
      </c>
      <c r="Z30" s="53">
        <v>1</v>
      </c>
      <c r="AA30" s="53">
        <v>1</v>
      </c>
      <c r="AB30" s="488"/>
      <c r="AC30" s="53">
        <v>1</v>
      </c>
      <c r="AD30" s="53">
        <v>1</v>
      </c>
      <c r="AE30" s="53">
        <v>1</v>
      </c>
      <c r="AF30" s="53">
        <v>1</v>
      </c>
      <c r="AG30" s="53">
        <v>1</v>
      </c>
      <c r="AH30" s="53">
        <v>0</v>
      </c>
      <c r="AI30" s="53">
        <v>0</v>
      </c>
      <c r="AJ30" s="53">
        <v>1</v>
      </c>
      <c r="AK30" s="53">
        <v>1</v>
      </c>
      <c r="AL30" s="53">
        <v>1</v>
      </c>
      <c r="AM30" s="53">
        <v>1</v>
      </c>
      <c r="AN30" s="53">
        <v>1</v>
      </c>
      <c r="AO30" s="53">
        <v>1</v>
      </c>
      <c r="AP30" s="53">
        <v>1</v>
      </c>
      <c r="AQ30" s="53">
        <v>0</v>
      </c>
      <c r="AR30" s="53">
        <v>0</v>
      </c>
      <c r="AS30" s="53">
        <v>0</v>
      </c>
      <c r="AT30" s="53">
        <v>1</v>
      </c>
      <c r="AU30" s="53">
        <v>1</v>
      </c>
      <c r="AV30" s="53">
        <v>1</v>
      </c>
      <c r="AW30" s="53">
        <v>1</v>
      </c>
      <c r="AX30" s="53">
        <v>1</v>
      </c>
      <c r="AY30" s="53">
        <v>1</v>
      </c>
      <c r="AZ30" s="53">
        <v>1</v>
      </c>
      <c r="BA30" s="53">
        <v>1</v>
      </c>
      <c r="BB30" s="53">
        <v>1</v>
      </c>
      <c r="BC30" s="53">
        <v>1</v>
      </c>
      <c r="BD30" s="53">
        <v>0</v>
      </c>
      <c r="BE30" s="53">
        <v>0</v>
      </c>
      <c r="BF30" s="53">
        <v>1</v>
      </c>
      <c r="BG30" s="53">
        <v>0</v>
      </c>
      <c r="BH30" s="53">
        <v>1</v>
      </c>
      <c r="BI30" s="53">
        <v>0</v>
      </c>
      <c r="BJ30" s="58">
        <v>1</v>
      </c>
      <c r="BK30" s="53">
        <v>1</v>
      </c>
      <c r="BL30" s="53">
        <v>1</v>
      </c>
      <c r="BM30" s="53">
        <v>1</v>
      </c>
      <c r="BN30" s="53">
        <v>1</v>
      </c>
      <c r="BO30" s="53">
        <v>1</v>
      </c>
      <c r="BP30" s="53">
        <v>1</v>
      </c>
      <c r="BQ30" s="53">
        <v>1</v>
      </c>
      <c r="BR30" s="53">
        <v>1</v>
      </c>
      <c r="BS30" s="53">
        <v>0</v>
      </c>
      <c r="BT30" s="53">
        <v>1</v>
      </c>
      <c r="BU30" s="53">
        <v>1</v>
      </c>
      <c r="BV30" s="53">
        <v>1</v>
      </c>
      <c r="BW30" s="53">
        <v>1</v>
      </c>
      <c r="BX30" s="53">
        <v>1</v>
      </c>
      <c r="BY30" s="53">
        <v>0</v>
      </c>
      <c r="BZ30" s="53">
        <v>1</v>
      </c>
      <c r="CA30" s="53">
        <v>1</v>
      </c>
      <c r="CB30" s="53">
        <v>1</v>
      </c>
      <c r="CC30" s="53">
        <v>1</v>
      </c>
      <c r="CD30" s="53">
        <v>1</v>
      </c>
      <c r="CE30" s="53">
        <v>1</v>
      </c>
      <c r="CF30" s="53">
        <v>1</v>
      </c>
      <c r="CG30" s="53">
        <v>1</v>
      </c>
      <c r="CH30" s="53">
        <v>1</v>
      </c>
      <c r="CI30" s="53">
        <v>1</v>
      </c>
      <c r="CJ30" s="53">
        <v>1</v>
      </c>
      <c r="CK30" s="53">
        <v>1</v>
      </c>
      <c r="CL30" s="53">
        <v>1</v>
      </c>
      <c r="CM30" s="53">
        <v>1</v>
      </c>
      <c r="CN30" s="53">
        <v>1</v>
      </c>
      <c r="CO30" s="53">
        <v>1</v>
      </c>
      <c r="CP30" s="53">
        <v>1</v>
      </c>
      <c r="CQ30" s="53">
        <v>1</v>
      </c>
      <c r="CR30" s="53">
        <v>1</v>
      </c>
      <c r="CS30" s="53">
        <v>1</v>
      </c>
      <c r="CT30" s="53">
        <v>1</v>
      </c>
      <c r="CU30" s="53">
        <v>1</v>
      </c>
      <c r="CV30" s="53">
        <v>1</v>
      </c>
      <c r="CW30" s="53">
        <v>1</v>
      </c>
      <c r="CX30" s="53">
        <v>1</v>
      </c>
      <c r="CY30" s="53">
        <v>1</v>
      </c>
      <c r="CZ30" s="53">
        <v>1</v>
      </c>
      <c r="DA30" s="53">
        <v>1</v>
      </c>
      <c r="DB30" s="53">
        <v>1</v>
      </c>
      <c r="DC30" s="53">
        <v>1</v>
      </c>
      <c r="DD30" s="53">
        <v>1</v>
      </c>
      <c r="DE30" s="53">
        <v>1</v>
      </c>
      <c r="DF30" s="53">
        <v>1</v>
      </c>
      <c r="DG30" s="53">
        <v>1</v>
      </c>
      <c r="DH30" s="53">
        <v>1</v>
      </c>
      <c r="DI30" s="53">
        <v>1</v>
      </c>
      <c r="DJ30" s="53">
        <v>1</v>
      </c>
      <c r="DK30" s="53">
        <v>1</v>
      </c>
      <c r="DL30" s="53">
        <v>1</v>
      </c>
      <c r="DM30" s="53">
        <v>1</v>
      </c>
      <c r="DN30" s="53">
        <v>1</v>
      </c>
      <c r="DO30" s="53">
        <v>1</v>
      </c>
      <c r="DP30" s="53">
        <v>1</v>
      </c>
      <c r="DQ30" s="53">
        <v>1</v>
      </c>
      <c r="DR30" s="53">
        <v>1</v>
      </c>
      <c r="DS30" s="53">
        <v>1</v>
      </c>
      <c r="DT30" s="53">
        <v>1</v>
      </c>
      <c r="DU30" s="53">
        <v>1</v>
      </c>
      <c r="DV30" s="53">
        <v>1</v>
      </c>
      <c r="DW30" s="53">
        <v>1</v>
      </c>
      <c r="DX30" s="53">
        <v>1</v>
      </c>
      <c r="DY30" s="53">
        <v>1</v>
      </c>
      <c r="DZ30" s="53">
        <v>1</v>
      </c>
      <c r="EA30" s="53">
        <v>1</v>
      </c>
      <c r="EB30" s="53">
        <v>1</v>
      </c>
      <c r="EC30" s="53">
        <v>1</v>
      </c>
      <c r="ED30" s="53">
        <v>1</v>
      </c>
      <c r="EE30" s="53">
        <v>1</v>
      </c>
      <c r="EF30" s="53">
        <v>1</v>
      </c>
      <c r="EG30" s="53">
        <v>1</v>
      </c>
      <c r="EH30" s="53">
        <v>1</v>
      </c>
      <c r="EI30" s="53">
        <v>0</v>
      </c>
      <c r="EJ30" s="53">
        <v>1</v>
      </c>
      <c r="EK30" s="53">
        <v>0</v>
      </c>
      <c r="EL30" s="53">
        <v>1</v>
      </c>
      <c r="EM30" s="53">
        <v>0</v>
      </c>
      <c r="EN30" s="53">
        <v>1</v>
      </c>
      <c r="EO30" s="53">
        <v>1</v>
      </c>
      <c r="EP30" s="53">
        <v>1</v>
      </c>
      <c r="EQ30" s="53">
        <v>1</v>
      </c>
      <c r="ER30" s="53">
        <v>1</v>
      </c>
      <c r="ES30" s="53">
        <v>1</v>
      </c>
      <c r="ET30" s="53">
        <v>1</v>
      </c>
      <c r="EU30" s="53">
        <v>1</v>
      </c>
      <c r="EV30" s="231">
        <v>1</v>
      </c>
      <c r="EW30" s="231">
        <v>1</v>
      </c>
      <c r="EX30" s="231">
        <v>1</v>
      </c>
      <c r="EY30" s="231">
        <v>1</v>
      </c>
      <c r="EZ30" s="231">
        <v>1</v>
      </c>
      <c r="FA30" s="231">
        <v>1</v>
      </c>
      <c r="FB30" s="231">
        <v>0</v>
      </c>
      <c r="FC30" s="204">
        <v>1</v>
      </c>
      <c r="FD30" s="204">
        <v>1</v>
      </c>
      <c r="FE30" s="204">
        <v>1</v>
      </c>
      <c r="FF30" s="204">
        <v>1</v>
      </c>
      <c r="FG30" s="204">
        <v>1</v>
      </c>
      <c r="FH30" s="204">
        <v>1</v>
      </c>
      <c r="FI30" s="204">
        <v>1</v>
      </c>
      <c r="FJ30" s="204">
        <v>0</v>
      </c>
    </row>
    <row r="31" spans="1:166" x14ac:dyDescent="0.25">
      <c r="A31" s="393"/>
      <c r="B31" s="395"/>
      <c r="C31" s="505"/>
      <c r="D31" s="485" t="s">
        <v>1261</v>
      </c>
      <c r="E31" s="485"/>
      <c r="F31" s="485"/>
      <c r="G31" s="393"/>
      <c r="H31" s="393"/>
      <c r="I31" s="295"/>
      <c r="J31" s="53">
        <v>0</v>
      </c>
      <c r="K31" s="61">
        <v>1</v>
      </c>
      <c r="L31" s="53">
        <v>1</v>
      </c>
      <c r="M31" s="53">
        <v>1</v>
      </c>
      <c r="N31" s="53">
        <v>1</v>
      </c>
      <c r="O31" s="53">
        <v>1</v>
      </c>
      <c r="P31" s="53">
        <v>1</v>
      </c>
      <c r="Q31" s="53">
        <v>0</v>
      </c>
      <c r="R31" s="53">
        <v>1</v>
      </c>
      <c r="S31" s="53">
        <v>1</v>
      </c>
      <c r="T31" s="53">
        <v>1</v>
      </c>
      <c r="U31" s="53">
        <v>1</v>
      </c>
      <c r="V31" s="53">
        <v>1</v>
      </c>
      <c r="W31" s="53">
        <v>1</v>
      </c>
      <c r="X31" s="53">
        <v>1</v>
      </c>
      <c r="Y31" s="53">
        <v>1</v>
      </c>
      <c r="Z31" s="53">
        <v>1</v>
      </c>
      <c r="AA31" s="53">
        <v>1</v>
      </c>
      <c r="AB31" s="488"/>
      <c r="AC31" s="53">
        <v>1</v>
      </c>
      <c r="AD31" s="53">
        <v>0</v>
      </c>
      <c r="AE31" s="53">
        <v>1</v>
      </c>
      <c r="AF31" s="53">
        <v>1</v>
      </c>
      <c r="AG31" s="53">
        <v>1</v>
      </c>
      <c r="AH31" s="53">
        <v>1</v>
      </c>
      <c r="AI31" s="53">
        <v>1</v>
      </c>
      <c r="AJ31" s="53">
        <v>1</v>
      </c>
      <c r="AK31" s="53">
        <v>1</v>
      </c>
      <c r="AL31" s="53">
        <v>1</v>
      </c>
      <c r="AM31" s="58">
        <v>1</v>
      </c>
      <c r="AN31" s="53">
        <v>1</v>
      </c>
      <c r="AO31" s="53">
        <v>0</v>
      </c>
      <c r="AP31" s="53">
        <v>1</v>
      </c>
      <c r="AQ31" s="53">
        <v>1</v>
      </c>
      <c r="AR31" s="53">
        <v>0</v>
      </c>
      <c r="AS31" s="53">
        <v>1</v>
      </c>
      <c r="AT31" s="53">
        <v>1</v>
      </c>
      <c r="AU31" s="53">
        <v>1</v>
      </c>
      <c r="AV31" s="53">
        <v>1</v>
      </c>
      <c r="AW31" s="53">
        <v>1</v>
      </c>
      <c r="AX31" s="53">
        <v>1</v>
      </c>
      <c r="AY31" s="53">
        <v>0</v>
      </c>
      <c r="AZ31" s="53">
        <v>1</v>
      </c>
      <c r="BA31" s="53">
        <v>1</v>
      </c>
      <c r="BB31" s="53">
        <v>1</v>
      </c>
      <c r="BC31" s="53">
        <v>1</v>
      </c>
      <c r="BD31" s="53">
        <v>0</v>
      </c>
      <c r="BE31" s="53">
        <v>0</v>
      </c>
      <c r="BF31" s="53">
        <v>1</v>
      </c>
      <c r="BG31" s="53">
        <v>1</v>
      </c>
      <c r="BH31" s="53">
        <v>1</v>
      </c>
      <c r="BI31" s="53">
        <v>1</v>
      </c>
      <c r="BJ31" s="53">
        <v>1</v>
      </c>
      <c r="BK31" s="53">
        <v>1</v>
      </c>
      <c r="BL31" s="53">
        <v>1</v>
      </c>
      <c r="BM31" s="53">
        <v>1</v>
      </c>
      <c r="BN31" s="53">
        <v>1</v>
      </c>
      <c r="BO31" s="53">
        <v>0</v>
      </c>
      <c r="BP31" s="53">
        <v>1</v>
      </c>
      <c r="BQ31" s="53">
        <v>1</v>
      </c>
      <c r="BR31" s="53">
        <v>0</v>
      </c>
      <c r="BS31" s="53">
        <v>0</v>
      </c>
      <c r="BT31" s="53">
        <v>1</v>
      </c>
      <c r="BU31" s="53">
        <v>1</v>
      </c>
      <c r="BV31" s="53">
        <v>1</v>
      </c>
      <c r="BW31" s="53">
        <v>1</v>
      </c>
      <c r="BX31" s="53">
        <v>0</v>
      </c>
      <c r="BY31" s="53">
        <v>0</v>
      </c>
      <c r="BZ31" s="53">
        <v>1</v>
      </c>
      <c r="CA31" s="53">
        <v>1</v>
      </c>
      <c r="CB31" s="53">
        <v>1</v>
      </c>
      <c r="CC31" s="53">
        <v>1</v>
      </c>
      <c r="CD31" s="53">
        <v>1</v>
      </c>
      <c r="CE31" s="53">
        <v>1</v>
      </c>
      <c r="CF31" s="53">
        <v>1</v>
      </c>
      <c r="CG31" s="53">
        <v>0</v>
      </c>
      <c r="CH31" s="53">
        <v>1</v>
      </c>
      <c r="CI31" s="53">
        <v>1</v>
      </c>
      <c r="CJ31" s="53">
        <v>1</v>
      </c>
      <c r="CK31" s="53">
        <v>0</v>
      </c>
      <c r="CL31" s="53">
        <v>1</v>
      </c>
      <c r="CM31" s="53">
        <v>0</v>
      </c>
      <c r="CN31" s="53">
        <v>1</v>
      </c>
      <c r="CO31" s="53">
        <v>1</v>
      </c>
      <c r="CP31" s="53">
        <v>1</v>
      </c>
      <c r="CQ31" s="53">
        <v>1</v>
      </c>
      <c r="CR31" s="53">
        <v>1</v>
      </c>
      <c r="CS31" s="53">
        <v>0</v>
      </c>
      <c r="CT31" s="53">
        <v>1</v>
      </c>
      <c r="CU31" s="53">
        <v>1</v>
      </c>
      <c r="CV31" s="53">
        <v>1</v>
      </c>
      <c r="CW31" s="53">
        <v>1</v>
      </c>
      <c r="CX31" s="53">
        <v>1</v>
      </c>
      <c r="CY31" s="53">
        <v>1</v>
      </c>
      <c r="CZ31" s="53">
        <v>1</v>
      </c>
      <c r="DA31" s="53">
        <v>1</v>
      </c>
      <c r="DB31" s="53">
        <v>1</v>
      </c>
      <c r="DC31" s="53">
        <v>1</v>
      </c>
      <c r="DD31" s="53">
        <v>1</v>
      </c>
      <c r="DE31" s="53">
        <v>0</v>
      </c>
      <c r="DF31" s="53">
        <v>1</v>
      </c>
      <c r="DG31" s="53">
        <v>1</v>
      </c>
      <c r="DH31" s="53">
        <v>1</v>
      </c>
      <c r="DI31" s="53">
        <v>1</v>
      </c>
      <c r="DJ31" s="53">
        <v>1</v>
      </c>
      <c r="DK31" s="53">
        <v>1</v>
      </c>
      <c r="DL31" s="53">
        <v>1</v>
      </c>
      <c r="DM31" s="53">
        <v>1</v>
      </c>
      <c r="DN31" s="53">
        <v>1</v>
      </c>
      <c r="DO31" s="53">
        <v>1</v>
      </c>
      <c r="DP31" s="53">
        <v>1</v>
      </c>
      <c r="DQ31" s="53">
        <v>1</v>
      </c>
      <c r="DR31" s="53">
        <v>1</v>
      </c>
      <c r="DS31" s="53">
        <v>1</v>
      </c>
      <c r="DT31" s="53">
        <v>1</v>
      </c>
      <c r="DU31" s="53">
        <v>1</v>
      </c>
      <c r="DV31" s="53">
        <v>1</v>
      </c>
      <c r="DW31" s="53">
        <v>1</v>
      </c>
      <c r="DX31" s="53">
        <v>1</v>
      </c>
      <c r="DY31" s="53">
        <v>1</v>
      </c>
      <c r="DZ31" s="53">
        <v>1</v>
      </c>
      <c r="EA31" s="53">
        <v>1</v>
      </c>
      <c r="EB31" s="53">
        <v>1</v>
      </c>
      <c r="EC31" s="53">
        <v>1</v>
      </c>
      <c r="ED31" s="53">
        <v>1</v>
      </c>
      <c r="EE31" s="53">
        <v>1</v>
      </c>
      <c r="EF31" s="53">
        <v>1</v>
      </c>
      <c r="EG31" s="53">
        <v>1</v>
      </c>
      <c r="EH31" s="53">
        <v>1</v>
      </c>
      <c r="EI31" s="53">
        <v>0</v>
      </c>
      <c r="EJ31" s="53">
        <v>1</v>
      </c>
      <c r="EK31" s="53">
        <v>1</v>
      </c>
      <c r="EL31" s="53">
        <v>1</v>
      </c>
      <c r="EM31" s="53">
        <v>0</v>
      </c>
      <c r="EN31" s="53">
        <v>1</v>
      </c>
      <c r="EO31" s="53">
        <v>1</v>
      </c>
      <c r="EP31" s="53">
        <v>1</v>
      </c>
      <c r="EQ31" s="53">
        <v>1</v>
      </c>
      <c r="ER31" s="53">
        <v>1</v>
      </c>
      <c r="ES31" s="53">
        <v>1</v>
      </c>
      <c r="ET31" s="53">
        <v>1</v>
      </c>
      <c r="EU31" s="53">
        <v>1</v>
      </c>
      <c r="EV31" s="231">
        <v>1</v>
      </c>
      <c r="EW31" s="231">
        <v>1</v>
      </c>
      <c r="EX31" s="231">
        <v>1</v>
      </c>
      <c r="EY31" s="231">
        <v>1</v>
      </c>
      <c r="EZ31" s="231">
        <v>1</v>
      </c>
      <c r="FA31" s="231">
        <v>1</v>
      </c>
      <c r="FB31" s="231">
        <v>0</v>
      </c>
      <c r="FC31" s="204">
        <v>1</v>
      </c>
      <c r="FD31" s="204">
        <v>1</v>
      </c>
      <c r="FE31" s="204">
        <v>1</v>
      </c>
      <c r="FF31" s="204">
        <v>1</v>
      </c>
      <c r="FG31" s="204">
        <v>1</v>
      </c>
      <c r="FH31" s="204">
        <v>1</v>
      </c>
      <c r="FI31" s="204">
        <v>1</v>
      </c>
      <c r="FJ31" s="204">
        <v>0</v>
      </c>
    </row>
    <row r="32" spans="1:166" x14ac:dyDescent="0.25">
      <c r="A32" s="393"/>
      <c r="B32" s="395"/>
      <c r="C32" s="505"/>
      <c r="D32" s="485" t="s">
        <v>1262</v>
      </c>
      <c r="E32" s="485"/>
      <c r="F32" s="485"/>
      <c r="G32" s="393"/>
      <c r="H32" s="393"/>
      <c r="I32" s="295"/>
      <c r="J32" s="53">
        <v>1</v>
      </c>
      <c r="K32" s="61">
        <v>1</v>
      </c>
      <c r="L32" s="53">
        <v>1</v>
      </c>
      <c r="M32" s="53">
        <v>1</v>
      </c>
      <c r="N32" s="53">
        <v>1</v>
      </c>
      <c r="O32" s="53">
        <v>1</v>
      </c>
      <c r="P32" s="53">
        <v>0</v>
      </c>
      <c r="Q32" s="53">
        <v>1</v>
      </c>
      <c r="R32" s="53">
        <v>1</v>
      </c>
      <c r="S32" s="53">
        <v>1</v>
      </c>
      <c r="T32" s="53">
        <v>1</v>
      </c>
      <c r="U32" s="53">
        <v>1</v>
      </c>
      <c r="V32" s="53">
        <v>1</v>
      </c>
      <c r="W32" s="53">
        <v>1</v>
      </c>
      <c r="X32" s="53">
        <v>1</v>
      </c>
      <c r="Y32" s="53">
        <v>1</v>
      </c>
      <c r="Z32" s="53">
        <v>1</v>
      </c>
      <c r="AA32" s="53">
        <v>1</v>
      </c>
      <c r="AB32" s="488"/>
      <c r="AC32" s="53">
        <v>1</v>
      </c>
      <c r="AD32" s="53">
        <v>1</v>
      </c>
      <c r="AE32" s="53">
        <v>1</v>
      </c>
      <c r="AF32" s="53">
        <v>1</v>
      </c>
      <c r="AG32" s="53">
        <v>1</v>
      </c>
      <c r="AH32" s="53">
        <v>0</v>
      </c>
      <c r="AI32" s="53">
        <v>0</v>
      </c>
      <c r="AJ32" s="53">
        <v>1</v>
      </c>
      <c r="AK32" s="53">
        <v>1</v>
      </c>
      <c r="AL32" s="53">
        <v>1</v>
      </c>
      <c r="AM32" s="53">
        <v>1</v>
      </c>
      <c r="AN32" s="53">
        <v>1</v>
      </c>
      <c r="AO32" s="53">
        <v>1</v>
      </c>
      <c r="AP32" s="53">
        <v>0</v>
      </c>
      <c r="AQ32" s="53">
        <v>1</v>
      </c>
      <c r="AR32" s="53">
        <v>0</v>
      </c>
      <c r="AS32" s="53">
        <v>0</v>
      </c>
      <c r="AT32" s="53">
        <v>1</v>
      </c>
      <c r="AU32" s="53">
        <v>1</v>
      </c>
      <c r="AV32" s="53">
        <v>1</v>
      </c>
      <c r="AW32" s="53">
        <v>1</v>
      </c>
      <c r="AX32" s="53">
        <v>1</v>
      </c>
      <c r="AY32" s="53">
        <v>0</v>
      </c>
      <c r="AZ32" s="53">
        <v>1</v>
      </c>
      <c r="BA32" s="53">
        <v>0</v>
      </c>
      <c r="BB32" s="53">
        <v>1</v>
      </c>
      <c r="BC32" s="53">
        <v>1</v>
      </c>
      <c r="BD32" s="53">
        <v>0</v>
      </c>
      <c r="BE32" s="53">
        <v>0</v>
      </c>
      <c r="BF32" s="53">
        <v>1</v>
      </c>
      <c r="BG32" s="53">
        <v>1</v>
      </c>
      <c r="BH32" s="53">
        <v>0</v>
      </c>
      <c r="BI32" s="53">
        <v>1</v>
      </c>
      <c r="BJ32" s="53">
        <v>0</v>
      </c>
      <c r="BK32" s="53">
        <v>1</v>
      </c>
      <c r="BL32" s="53">
        <v>0</v>
      </c>
      <c r="BM32" s="53">
        <v>1</v>
      </c>
      <c r="BN32" s="53">
        <v>1</v>
      </c>
      <c r="BO32" s="53">
        <v>0</v>
      </c>
      <c r="BP32" s="53">
        <v>1</v>
      </c>
      <c r="BQ32" s="53">
        <v>1</v>
      </c>
      <c r="BR32" s="53">
        <v>0</v>
      </c>
      <c r="BS32" s="53">
        <v>0</v>
      </c>
      <c r="BT32" s="53">
        <v>1</v>
      </c>
      <c r="BU32" s="53">
        <v>1</v>
      </c>
      <c r="BV32" s="53">
        <v>1</v>
      </c>
      <c r="BW32" s="53">
        <v>1</v>
      </c>
      <c r="BX32" s="53">
        <v>0</v>
      </c>
      <c r="BY32" s="53">
        <v>0</v>
      </c>
      <c r="BZ32" s="53">
        <v>1</v>
      </c>
      <c r="CA32" s="53">
        <v>1</v>
      </c>
      <c r="CB32" s="53">
        <v>1</v>
      </c>
      <c r="CC32" s="53">
        <v>1</v>
      </c>
      <c r="CD32" s="53">
        <v>1</v>
      </c>
      <c r="CE32" s="53">
        <v>1</v>
      </c>
      <c r="CF32" s="53">
        <v>1</v>
      </c>
      <c r="CG32" s="53">
        <v>1</v>
      </c>
      <c r="CH32" s="53">
        <v>1</v>
      </c>
      <c r="CI32" s="53">
        <v>1</v>
      </c>
      <c r="CJ32" s="53">
        <v>1</v>
      </c>
      <c r="CK32" s="53">
        <v>1</v>
      </c>
      <c r="CL32" s="53">
        <v>1</v>
      </c>
      <c r="CM32" s="53">
        <v>1</v>
      </c>
      <c r="CN32" s="53">
        <v>1</v>
      </c>
      <c r="CO32" s="53">
        <v>1</v>
      </c>
      <c r="CP32" s="53">
        <v>1</v>
      </c>
      <c r="CQ32" s="53">
        <v>1</v>
      </c>
      <c r="CR32" s="53">
        <v>1</v>
      </c>
      <c r="CS32" s="53">
        <v>0</v>
      </c>
      <c r="CT32" s="53">
        <v>1</v>
      </c>
      <c r="CU32" s="53">
        <v>1</v>
      </c>
      <c r="CV32" s="53">
        <v>1</v>
      </c>
      <c r="CW32" s="53">
        <v>1</v>
      </c>
      <c r="CX32" s="53">
        <v>1</v>
      </c>
      <c r="CY32" s="53">
        <v>1</v>
      </c>
      <c r="CZ32" s="53">
        <v>1</v>
      </c>
      <c r="DA32" s="53">
        <v>1</v>
      </c>
      <c r="DB32" s="53">
        <v>1</v>
      </c>
      <c r="DC32" s="53">
        <v>1</v>
      </c>
      <c r="DD32" s="53">
        <v>1</v>
      </c>
      <c r="DE32" s="53">
        <v>1</v>
      </c>
      <c r="DF32" s="53">
        <v>1</v>
      </c>
      <c r="DG32" s="53">
        <v>1</v>
      </c>
      <c r="DH32" s="53">
        <v>1</v>
      </c>
      <c r="DI32" s="53">
        <v>1</v>
      </c>
      <c r="DJ32" s="53">
        <v>1</v>
      </c>
      <c r="DK32" s="53">
        <v>1</v>
      </c>
      <c r="DL32" s="53">
        <v>1</v>
      </c>
      <c r="DM32" s="53">
        <v>1</v>
      </c>
      <c r="DN32" s="53">
        <v>1</v>
      </c>
      <c r="DO32" s="53">
        <v>1</v>
      </c>
      <c r="DP32" s="53">
        <v>1</v>
      </c>
      <c r="DQ32" s="53">
        <v>1</v>
      </c>
      <c r="DR32" s="53">
        <v>1</v>
      </c>
      <c r="DS32" s="53">
        <v>1</v>
      </c>
      <c r="DT32" s="53">
        <v>1</v>
      </c>
      <c r="DU32" s="53">
        <v>1</v>
      </c>
      <c r="DV32" s="53">
        <v>1</v>
      </c>
      <c r="DW32" s="53">
        <v>1</v>
      </c>
      <c r="DX32" s="53">
        <v>1</v>
      </c>
      <c r="DY32" s="53">
        <v>1</v>
      </c>
      <c r="DZ32" s="53">
        <v>1</v>
      </c>
      <c r="EA32" s="53">
        <v>1</v>
      </c>
      <c r="EB32" s="53">
        <v>1</v>
      </c>
      <c r="EC32" s="53">
        <v>1</v>
      </c>
      <c r="ED32" s="53">
        <v>1</v>
      </c>
      <c r="EE32" s="53">
        <v>1</v>
      </c>
      <c r="EF32" s="53">
        <v>1</v>
      </c>
      <c r="EG32" s="53">
        <v>1</v>
      </c>
      <c r="EH32" s="53">
        <v>1</v>
      </c>
      <c r="EI32" s="53">
        <v>0</v>
      </c>
      <c r="EJ32" s="53">
        <v>1</v>
      </c>
      <c r="EK32" s="53">
        <v>0</v>
      </c>
      <c r="EL32" s="53">
        <v>1</v>
      </c>
      <c r="EM32" s="53">
        <v>0</v>
      </c>
      <c r="EN32" s="53">
        <v>1</v>
      </c>
      <c r="EO32" s="53">
        <v>1</v>
      </c>
      <c r="EP32" s="53">
        <v>1</v>
      </c>
      <c r="EQ32" s="53">
        <v>1</v>
      </c>
      <c r="ER32" s="53">
        <v>1</v>
      </c>
      <c r="ES32" s="53">
        <v>1</v>
      </c>
      <c r="ET32" s="53">
        <v>1</v>
      </c>
      <c r="EU32" s="53">
        <v>1</v>
      </c>
      <c r="EV32" s="231">
        <v>1</v>
      </c>
      <c r="EW32" s="231">
        <v>1</v>
      </c>
      <c r="EX32" s="231">
        <v>1</v>
      </c>
      <c r="EY32" s="231">
        <v>1</v>
      </c>
      <c r="EZ32" s="231">
        <v>1</v>
      </c>
      <c r="FA32" s="231">
        <v>1</v>
      </c>
      <c r="FB32" s="231">
        <v>0</v>
      </c>
      <c r="FC32" s="204">
        <v>1</v>
      </c>
      <c r="FD32" s="204">
        <v>1</v>
      </c>
      <c r="FE32" s="204">
        <v>1</v>
      </c>
      <c r="FF32" s="204">
        <v>1</v>
      </c>
      <c r="FG32" s="204">
        <v>1</v>
      </c>
      <c r="FH32" s="204">
        <v>1</v>
      </c>
      <c r="FI32" s="204">
        <v>1</v>
      </c>
      <c r="FJ32" s="204">
        <v>0</v>
      </c>
    </row>
    <row r="33" spans="1:166" x14ac:dyDescent="0.25">
      <c r="A33" s="393"/>
      <c r="B33" s="395"/>
      <c r="C33" s="505"/>
      <c r="D33" s="485" t="s">
        <v>1263</v>
      </c>
      <c r="E33" s="485"/>
      <c r="F33" s="485"/>
      <c r="G33" s="393"/>
      <c r="H33" s="393"/>
      <c r="I33" s="295"/>
      <c r="J33" s="53">
        <v>1</v>
      </c>
      <c r="K33" s="61">
        <v>1</v>
      </c>
      <c r="L33" s="53">
        <v>1</v>
      </c>
      <c r="M33" s="53">
        <v>1</v>
      </c>
      <c r="N33" s="53">
        <v>1</v>
      </c>
      <c r="O33" s="53">
        <v>1</v>
      </c>
      <c r="P33" s="53">
        <v>1</v>
      </c>
      <c r="Q33" s="53">
        <v>1</v>
      </c>
      <c r="R33" s="53">
        <v>0</v>
      </c>
      <c r="S33" s="53">
        <v>1</v>
      </c>
      <c r="T33" s="53">
        <v>1</v>
      </c>
      <c r="U33" s="53">
        <v>1</v>
      </c>
      <c r="V33" s="53">
        <v>0</v>
      </c>
      <c r="W33" s="53">
        <v>1</v>
      </c>
      <c r="X33" s="53">
        <v>1</v>
      </c>
      <c r="Y33" s="53">
        <v>1</v>
      </c>
      <c r="Z33" s="53">
        <v>1</v>
      </c>
      <c r="AA33" s="53">
        <v>1</v>
      </c>
      <c r="AB33" s="488"/>
      <c r="AC33" s="53">
        <v>0</v>
      </c>
      <c r="AD33" s="53">
        <v>0</v>
      </c>
      <c r="AE33" s="53">
        <v>1</v>
      </c>
      <c r="AF33" s="53">
        <v>1</v>
      </c>
      <c r="AG33" s="53">
        <v>1</v>
      </c>
      <c r="AH33" s="53">
        <v>0</v>
      </c>
      <c r="AI33" s="53">
        <v>1</v>
      </c>
      <c r="AJ33" s="53">
        <v>0</v>
      </c>
      <c r="AK33" s="53">
        <v>1</v>
      </c>
      <c r="AL33" s="53">
        <v>1</v>
      </c>
      <c r="AM33" s="53">
        <v>1</v>
      </c>
      <c r="AN33" s="53">
        <v>1</v>
      </c>
      <c r="AO33" s="53">
        <v>1</v>
      </c>
      <c r="AP33" s="53">
        <v>1</v>
      </c>
      <c r="AQ33" s="53">
        <v>1</v>
      </c>
      <c r="AR33" s="53">
        <v>1</v>
      </c>
      <c r="AS33" s="53">
        <v>1</v>
      </c>
      <c r="AT33" s="53">
        <v>1</v>
      </c>
      <c r="AU33" s="53">
        <v>1</v>
      </c>
      <c r="AV33" s="53">
        <v>1</v>
      </c>
      <c r="AW33" s="53">
        <v>0</v>
      </c>
      <c r="AX33" s="53">
        <v>1</v>
      </c>
      <c r="AY33" s="53">
        <v>0</v>
      </c>
      <c r="AZ33" s="53">
        <v>1</v>
      </c>
      <c r="BA33" s="53">
        <v>1</v>
      </c>
      <c r="BB33" s="53">
        <v>1</v>
      </c>
      <c r="BC33" s="53">
        <v>1</v>
      </c>
      <c r="BD33" s="53">
        <v>1</v>
      </c>
      <c r="BE33" s="53">
        <v>1</v>
      </c>
      <c r="BF33" s="53">
        <v>1</v>
      </c>
      <c r="BG33" s="53">
        <v>1</v>
      </c>
      <c r="BH33" s="53">
        <v>1</v>
      </c>
      <c r="BI33" s="53">
        <v>0</v>
      </c>
      <c r="BJ33" s="53">
        <v>1</v>
      </c>
      <c r="BK33" s="53">
        <v>1</v>
      </c>
      <c r="BL33" s="53">
        <v>1</v>
      </c>
      <c r="BM33" s="53">
        <v>1</v>
      </c>
      <c r="BN33" s="53">
        <v>1</v>
      </c>
      <c r="BO33" s="53">
        <v>1</v>
      </c>
      <c r="BP33" s="53">
        <v>1</v>
      </c>
      <c r="BQ33" s="53">
        <v>1</v>
      </c>
      <c r="BR33" s="53">
        <v>1</v>
      </c>
      <c r="BS33" s="53">
        <v>0</v>
      </c>
      <c r="BT33" s="53">
        <v>1</v>
      </c>
      <c r="BU33" s="53">
        <v>1</v>
      </c>
      <c r="BV33" s="53">
        <v>1</v>
      </c>
      <c r="BW33" s="53">
        <v>1</v>
      </c>
      <c r="BX33" s="53">
        <v>1</v>
      </c>
      <c r="BY33" s="53">
        <v>1</v>
      </c>
      <c r="BZ33" s="53">
        <v>1</v>
      </c>
      <c r="CA33" s="53">
        <v>1</v>
      </c>
      <c r="CB33" s="53">
        <v>0</v>
      </c>
      <c r="CC33" s="53">
        <v>1</v>
      </c>
      <c r="CD33" s="53">
        <v>1</v>
      </c>
      <c r="CE33" s="53">
        <v>1</v>
      </c>
      <c r="CF33" s="53">
        <v>1</v>
      </c>
      <c r="CG33" s="53">
        <v>1</v>
      </c>
      <c r="CH33" s="53">
        <v>1</v>
      </c>
      <c r="CI33" s="53">
        <v>1</v>
      </c>
      <c r="CJ33" s="53">
        <v>1</v>
      </c>
      <c r="CK33" s="53">
        <v>0</v>
      </c>
      <c r="CL33" s="53">
        <v>1</v>
      </c>
      <c r="CM33" s="53">
        <v>0</v>
      </c>
      <c r="CN33" s="53">
        <v>1</v>
      </c>
      <c r="CO33" s="53">
        <v>1</v>
      </c>
      <c r="CP33" s="53">
        <v>1</v>
      </c>
      <c r="CQ33" s="53">
        <v>1</v>
      </c>
      <c r="CR33" s="53">
        <v>1</v>
      </c>
      <c r="CS33" s="53">
        <v>1</v>
      </c>
      <c r="CT33" s="53">
        <v>1</v>
      </c>
      <c r="CU33" s="53">
        <v>1</v>
      </c>
      <c r="CV33" s="53">
        <v>1</v>
      </c>
      <c r="CW33" s="53">
        <v>0</v>
      </c>
      <c r="CX33" s="53">
        <v>1</v>
      </c>
      <c r="CY33" s="53">
        <v>1</v>
      </c>
      <c r="CZ33" s="53">
        <v>1</v>
      </c>
      <c r="DA33" s="53">
        <v>1</v>
      </c>
      <c r="DB33" s="53">
        <v>1</v>
      </c>
      <c r="DC33" s="53">
        <v>1</v>
      </c>
      <c r="DD33" s="53">
        <v>1</v>
      </c>
      <c r="DE33" s="53">
        <v>0</v>
      </c>
      <c r="DF33" s="53">
        <v>1</v>
      </c>
      <c r="DG33" s="53">
        <v>1</v>
      </c>
      <c r="DH33" s="53">
        <v>1</v>
      </c>
      <c r="DI33" s="53">
        <v>1</v>
      </c>
      <c r="DJ33" s="53">
        <v>1</v>
      </c>
      <c r="DK33" s="53">
        <v>1</v>
      </c>
      <c r="DL33" s="53">
        <v>1</v>
      </c>
      <c r="DM33" s="53">
        <v>1</v>
      </c>
      <c r="DN33" s="53">
        <v>1</v>
      </c>
      <c r="DO33" s="53">
        <v>1</v>
      </c>
      <c r="DP33" s="53">
        <v>1</v>
      </c>
      <c r="DQ33" s="53">
        <v>1</v>
      </c>
      <c r="DR33" s="53">
        <v>1</v>
      </c>
      <c r="DS33" s="53">
        <v>1</v>
      </c>
      <c r="DT33" s="53">
        <v>1</v>
      </c>
      <c r="DU33" s="53">
        <v>1</v>
      </c>
      <c r="DV33" s="53">
        <v>1</v>
      </c>
      <c r="DW33" s="53">
        <v>1</v>
      </c>
      <c r="DX33" s="53">
        <v>1</v>
      </c>
      <c r="DY33" s="53"/>
      <c r="DZ33" s="53">
        <v>1</v>
      </c>
      <c r="EA33" s="53">
        <v>1</v>
      </c>
      <c r="EB33" s="53">
        <v>1</v>
      </c>
      <c r="EC33" s="53">
        <v>1</v>
      </c>
      <c r="ED33" s="53">
        <v>1</v>
      </c>
      <c r="EE33" s="53">
        <v>1</v>
      </c>
      <c r="EF33" s="53">
        <v>1</v>
      </c>
      <c r="EG33" s="53">
        <v>1</v>
      </c>
      <c r="EH33" s="53">
        <v>1</v>
      </c>
      <c r="EI33" s="53">
        <v>0</v>
      </c>
      <c r="EJ33" s="53">
        <v>1</v>
      </c>
      <c r="EK33" s="53">
        <v>0</v>
      </c>
      <c r="EL33" s="53">
        <v>1</v>
      </c>
      <c r="EM33" s="53">
        <v>0</v>
      </c>
      <c r="EN33" s="53">
        <v>1</v>
      </c>
      <c r="EO33" s="53">
        <v>1</v>
      </c>
      <c r="EP33" s="53">
        <v>1</v>
      </c>
      <c r="EQ33" s="53">
        <v>1</v>
      </c>
      <c r="ER33" s="53">
        <v>1</v>
      </c>
      <c r="ES33" s="53">
        <v>1</v>
      </c>
      <c r="ET33" s="53">
        <v>1</v>
      </c>
      <c r="EU33" s="53">
        <v>1</v>
      </c>
      <c r="EV33" s="231">
        <v>1</v>
      </c>
      <c r="EW33" s="231">
        <v>1</v>
      </c>
      <c r="EX33" s="231">
        <v>1</v>
      </c>
      <c r="EY33" s="231">
        <v>1</v>
      </c>
      <c r="EZ33" s="231">
        <v>1</v>
      </c>
      <c r="FA33" s="231">
        <v>1</v>
      </c>
      <c r="FB33" s="231">
        <v>0</v>
      </c>
      <c r="FC33" s="204">
        <v>1</v>
      </c>
      <c r="FD33" s="204">
        <v>1</v>
      </c>
      <c r="FE33" s="204">
        <v>1</v>
      </c>
      <c r="FF33" s="204">
        <v>1</v>
      </c>
      <c r="FG33" s="204">
        <v>1</v>
      </c>
      <c r="FH33" s="204">
        <v>1</v>
      </c>
      <c r="FI33" s="204">
        <v>1</v>
      </c>
      <c r="FJ33" s="204">
        <v>0</v>
      </c>
    </row>
    <row r="34" spans="1:166" x14ac:dyDescent="0.25">
      <c r="A34" s="393"/>
      <c r="B34" s="395"/>
      <c r="C34" s="505"/>
      <c r="D34" s="485" t="s">
        <v>1264</v>
      </c>
      <c r="E34" s="485"/>
      <c r="F34" s="485"/>
      <c r="G34" s="393"/>
      <c r="H34" s="393"/>
      <c r="I34" s="295"/>
      <c r="J34" s="53">
        <v>1</v>
      </c>
      <c r="K34" s="61">
        <v>1</v>
      </c>
      <c r="L34" s="53">
        <v>1</v>
      </c>
      <c r="M34" s="53">
        <v>1</v>
      </c>
      <c r="N34" s="53">
        <v>1</v>
      </c>
      <c r="O34" s="53">
        <v>1</v>
      </c>
      <c r="P34" s="53">
        <v>1</v>
      </c>
      <c r="Q34" s="53">
        <v>0</v>
      </c>
      <c r="R34" s="53">
        <v>1</v>
      </c>
      <c r="S34" s="53">
        <v>1</v>
      </c>
      <c r="T34" s="53">
        <v>1</v>
      </c>
      <c r="U34" s="53">
        <v>1</v>
      </c>
      <c r="V34" s="53">
        <v>0</v>
      </c>
      <c r="W34" s="53">
        <v>1</v>
      </c>
      <c r="X34" s="53">
        <v>0</v>
      </c>
      <c r="Y34" s="53">
        <v>1</v>
      </c>
      <c r="Z34" s="53">
        <v>1</v>
      </c>
      <c r="AA34" s="53">
        <v>1</v>
      </c>
      <c r="AB34" s="488"/>
      <c r="AC34" s="53">
        <v>0</v>
      </c>
      <c r="AD34" s="53">
        <v>1</v>
      </c>
      <c r="AE34" s="53">
        <v>0</v>
      </c>
      <c r="AF34" s="53">
        <v>1</v>
      </c>
      <c r="AG34" s="53">
        <v>1</v>
      </c>
      <c r="AH34" s="53">
        <v>0</v>
      </c>
      <c r="AI34" s="53">
        <v>0</v>
      </c>
      <c r="AJ34" s="53">
        <v>0</v>
      </c>
      <c r="AK34" s="53">
        <v>1</v>
      </c>
      <c r="AL34" s="53">
        <v>1</v>
      </c>
      <c r="AM34" s="53">
        <v>1</v>
      </c>
      <c r="AN34" s="53">
        <v>1</v>
      </c>
      <c r="AO34" s="53">
        <v>1</v>
      </c>
      <c r="AP34" s="53">
        <v>0</v>
      </c>
      <c r="AQ34" s="53">
        <v>1</v>
      </c>
      <c r="AR34" s="53">
        <v>0</v>
      </c>
      <c r="AS34" s="53">
        <v>0</v>
      </c>
      <c r="AT34" s="53">
        <v>1</v>
      </c>
      <c r="AU34" s="53">
        <v>1</v>
      </c>
      <c r="AV34" s="53">
        <v>0</v>
      </c>
      <c r="AW34" s="53">
        <v>0</v>
      </c>
      <c r="AX34" s="53">
        <v>1</v>
      </c>
      <c r="AY34" s="53">
        <v>0</v>
      </c>
      <c r="AZ34" s="53">
        <v>1</v>
      </c>
      <c r="BA34" s="53">
        <v>0</v>
      </c>
      <c r="BB34" s="53">
        <v>1</v>
      </c>
      <c r="BC34" s="53">
        <v>1</v>
      </c>
      <c r="BD34" s="53">
        <v>0</v>
      </c>
      <c r="BE34" s="53">
        <v>0</v>
      </c>
      <c r="BF34" s="53">
        <v>1</v>
      </c>
      <c r="BG34" s="53">
        <v>0</v>
      </c>
      <c r="BH34" s="53">
        <v>1</v>
      </c>
      <c r="BI34" s="53">
        <v>1</v>
      </c>
      <c r="BJ34" s="53">
        <v>1</v>
      </c>
      <c r="BK34" s="53">
        <v>1</v>
      </c>
      <c r="BL34" s="53">
        <v>0</v>
      </c>
      <c r="BM34" s="53">
        <v>1</v>
      </c>
      <c r="BN34" s="53">
        <v>1</v>
      </c>
      <c r="BO34" s="53">
        <v>1</v>
      </c>
      <c r="BP34" s="53">
        <v>1</v>
      </c>
      <c r="BQ34" s="53">
        <v>1</v>
      </c>
      <c r="BR34" s="53">
        <v>0</v>
      </c>
      <c r="BS34" s="53">
        <v>1</v>
      </c>
      <c r="BT34" s="53">
        <v>1</v>
      </c>
      <c r="BU34" s="53">
        <v>1</v>
      </c>
      <c r="BV34" s="53">
        <v>1</v>
      </c>
      <c r="BW34" s="53">
        <v>1</v>
      </c>
      <c r="BX34" s="53">
        <v>1</v>
      </c>
      <c r="BY34" s="53">
        <v>0</v>
      </c>
      <c r="BZ34" s="53">
        <v>1</v>
      </c>
      <c r="CA34" s="53">
        <v>1</v>
      </c>
      <c r="CB34" s="53">
        <v>1</v>
      </c>
      <c r="CC34" s="53">
        <v>1</v>
      </c>
      <c r="CD34" s="53">
        <v>1</v>
      </c>
      <c r="CE34" s="53">
        <v>1</v>
      </c>
      <c r="CF34" s="53">
        <v>0</v>
      </c>
      <c r="CG34" s="53">
        <v>1</v>
      </c>
      <c r="CH34" s="53">
        <v>1</v>
      </c>
      <c r="CI34" s="53">
        <v>1</v>
      </c>
      <c r="CJ34" s="53">
        <v>1</v>
      </c>
      <c r="CK34" s="53">
        <v>1</v>
      </c>
      <c r="CL34" s="53">
        <v>1</v>
      </c>
      <c r="CM34" s="53">
        <v>1</v>
      </c>
      <c r="CN34" s="53">
        <v>1</v>
      </c>
      <c r="CO34" s="53">
        <v>1</v>
      </c>
      <c r="CP34" s="53">
        <v>1</v>
      </c>
      <c r="CQ34" s="53">
        <v>1</v>
      </c>
      <c r="CR34" s="53">
        <v>1</v>
      </c>
      <c r="CS34" s="53">
        <v>0</v>
      </c>
      <c r="CT34" s="53">
        <v>1</v>
      </c>
      <c r="CU34" s="53">
        <v>0</v>
      </c>
      <c r="CV34" s="53">
        <v>1</v>
      </c>
      <c r="CW34" s="53">
        <v>0</v>
      </c>
      <c r="CX34" s="53">
        <v>1</v>
      </c>
      <c r="CY34" s="53">
        <v>1</v>
      </c>
      <c r="CZ34" s="53">
        <v>1</v>
      </c>
      <c r="DA34" s="53">
        <v>1</v>
      </c>
      <c r="DB34" s="53">
        <v>1</v>
      </c>
      <c r="DC34" s="53">
        <v>1</v>
      </c>
      <c r="DD34" s="53">
        <v>1</v>
      </c>
      <c r="DE34" s="53">
        <v>1</v>
      </c>
      <c r="DF34" s="53">
        <v>1</v>
      </c>
      <c r="DG34" s="53">
        <v>1</v>
      </c>
      <c r="DH34" s="53">
        <v>1</v>
      </c>
      <c r="DI34" s="53">
        <v>1</v>
      </c>
      <c r="DJ34" s="53">
        <v>1</v>
      </c>
      <c r="DK34" s="53">
        <v>1</v>
      </c>
      <c r="DL34" s="53">
        <v>1</v>
      </c>
      <c r="DM34" s="53">
        <v>1</v>
      </c>
      <c r="DN34" s="53">
        <v>1</v>
      </c>
      <c r="DO34" s="53">
        <v>1</v>
      </c>
      <c r="DP34" s="53">
        <v>1</v>
      </c>
      <c r="DQ34" s="53">
        <v>1</v>
      </c>
      <c r="DR34" s="53">
        <v>1</v>
      </c>
      <c r="DS34" s="53">
        <v>1</v>
      </c>
      <c r="DT34" s="53">
        <v>1</v>
      </c>
      <c r="DU34" s="53">
        <v>1</v>
      </c>
      <c r="DV34" s="53">
        <v>1</v>
      </c>
      <c r="DW34" s="53">
        <v>1</v>
      </c>
      <c r="DX34" s="53">
        <v>1</v>
      </c>
      <c r="DY34" s="53">
        <v>1</v>
      </c>
      <c r="DZ34" s="53">
        <v>1</v>
      </c>
      <c r="EA34" s="53">
        <v>1</v>
      </c>
      <c r="EB34" s="53">
        <v>1</v>
      </c>
      <c r="EC34" s="53">
        <v>1</v>
      </c>
      <c r="ED34" s="53">
        <v>1</v>
      </c>
      <c r="EE34" s="53">
        <v>1</v>
      </c>
      <c r="EF34" s="53">
        <v>1</v>
      </c>
      <c r="EG34" s="53">
        <v>1</v>
      </c>
      <c r="EH34" s="53">
        <v>1</v>
      </c>
      <c r="EI34" s="53">
        <v>0</v>
      </c>
      <c r="EJ34" s="53">
        <v>1</v>
      </c>
      <c r="EK34" s="53">
        <v>1</v>
      </c>
      <c r="EL34" s="53">
        <v>1</v>
      </c>
      <c r="EM34" s="53">
        <v>0</v>
      </c>
      <c r="EN34" s="53">
        <v>1</v>
      </c>
      <c r="EO34" s="53">
        <v>1</v>
      </c>
      <c r="EP34" s="53">
        <v>1</v>
      </c>
      <c r="EQ34" s="53">
        <v>1</v>
      </c>
      <c r="ER34" s="53">
        <v>1</v>
      </c>
      <c r="ES34" s="53">
        <v>1</v>
      </c>
      <c r="ET34" s="53">
        <v>1</v>
      </c>
      <c r="EU34" s="53">
        <v>0</v>
      </c>
      <c r="EV34" s="231">
        <v>1</v>
      </c>
      <c r="EW34" s="231">
        <v>1</v>
      </c>
      <c r="EX34" s="231">
        <v>1</v>
      </c>
      <c r="EY34" s="231">
        <v>1</v>
      </c>
      <c r="EZ34" s="231">
        <v>1</v>
      </c>
      <c r="FA34" s="231">
        <v>1</v>
      </c>
      <c r="FB34" s="232">
        <v>0</v>
      </c>
      <c r="FC34" s="204">
        <v>1</v>
      </c>
      <c r="FD34" s="204">
        <v>1</v>
      </c>
      <c r="FE34" s="204">
        <v>1</v>
      </c>
      <c r="FF34" s="204">
        <v>1</v>
      </c>
      <c r="FG34" s="204">
        <v>1</v>
      </c>
      <c r="FH34" s="204">
        <v>1</v>
      </c>
      <c r="FI34" s="204">
        <v>1</v>
      </c>
      <c r="FJ34" s="204">
        <v>0</v>
      </c>
    </row>
    <row r="35" spans="1:166" x14ac:dyDescent="0.25">
      <c r="A35" s="393"/>
      <c r="B35" s="395"/>
      <c r="C35" s="505"/>
      <c r="D35" s="485" t="s">
        <v>1265</v>
      </c>
      <c r="E35" s="485"/>
      <c r="F35" s="485"/>
      <c r="G35" s="393"/>
      <c r="H35" s="393"/>
      <c r="I35" s="295"/>
      <c r="J35" s="53">
        <v>0</v>
      </c>
      <c r="K35" s="61">
        <v>1</v>
      </c>
      <c r="L35" s="53">
        <v>1</v>
      </c>
      <c r="M35" s="53">
        <v>1</v>
      </c>
      <c r="N35" s="53">
        <v>1</v>
      </c>
      <c r="O35" s="53">
        <v>1</v>
      </c>
      <c r="P35" s="53">
        <v>1</v>
      </c>
      <c r="Q35" s="53">
        <v>1</v>
      </c>
      <c r="R35" s="53">
        <v>1</v>
      </c>
      <c r="S35" s="53">
        <v>1</v>
      </c>
      <c r="T35" s="53">
        <v>1</v>
      </c>
      <c r="U35" s="53">
        <v>1</v>
      </c>
      <c r="V35" s="53">
        <v>1</v>
      </c>
      <c r="W35" s="53">
        <v>1</v>
      </c>
      <c r="X35" s="53">
        <v>0</v>
      </c>
      <c r="Y35" s="53">
        <v>1</v>
      </c>
      <c r="Z35" s="53">
        <v>1</v>
      </c>
      <c r="AA35" s="53">
        <v>1</v>
      </c>
      <c r="AB35" s="488"/>
      <c r="AC35" s="53">
        <v>1</v>
      </c>
      <c r="AD35" s="53">
        <v>1</v>
      </c>
      <c r="AE35" s="53">
        <v>1</v>
      </c>
      <c r="AF35" s="53">
        <v>1</v>
      </c>
      <c r="AG35" s="53">
        <v>1</v>
      </c>
      <c r="AH35" s="53">
        <v>1</v>
      </c>
      <c r="AI35" s="53">
        <v>1</v>
      </c>
      <c r="AJ35" s="53">
        <v>1</v>
      </c>
      <c r="AK35" s="53">
        <v>1</v>
      </c>
      <c r="AL35" s="53">
        <v>1</v>
      </c>
      <c r="AM35" s="53">
        <v>1</v>
      </c>
      <c r="AN35" s="53">
        <v>1</v>
      </c>
      <c r="AO35" s="53">
        <v>1</v>
      </c>
      <c r="AP35" s="53">
        <v>1</v>
      </c>
      <c r="AQ35" s="53">
        <v>1</v>
      </c>
      <c r="AR35" s="53">
        <v>1</v>
      </c>
      <c r="AS35" s="53">
        <v>1</v>
      </c>
      <c r="AT35" s="53">
        <v>1</v>
      </c>
      <c r="AU35" s="53">
        <v>1</v>
      </c>
      <c r="AV35" s="53">
        <v>1</v>
      </c>
      <c r="AW35" s="53">
        <v>1</v>
      </c>
      <c r="AX35" s="53">
        <v>1</v>
      </c>
      <c r="AY35" s="53">
        <v>0</v>
      </c>
      <c r="AZ35" s="53">
        <v>1</v>
      </c>
      <c r="BA35" s="53">
        <v>1</v>
      </c>
      <c r="BB35" s="53">
        <v>1</v>
      </c>
      <c r="BC35" s="53">
        <v>1</v>
      </c>
      <c r="BD35" s="53">
        <v>1</v>
      </c>
      <c r="BE35" s="53">
        <v>1</v>
      </c>
      <c r="BF35" s="53">
        <v>1</v>
      </c>
      <c r="BG35" s="53">
        <v>1</v>
      </c>
      <c r="BH35" s="53">
        <v>1</v>
      </c>
      <c r="BI35" s="53">
        <v>1</v>
      </c>
      <c r="BJ35" s="53">
        <v>1</v>
      </c>
      <c r="BK35" s="53">
        <v>1</v>
      </c>
      <c r="BL35" s="53">
        <v>1</v>
      </c>
      <c r="BM35" s="53">
        <v>1</v>
      </c>
      <c r="BN35" s="53">
        <v>1</v>
      </c>
      <c r="BO35" s="53">
        <v>1</v>
      </c>
      <c r="BP35" s="53">
        <v>1</v>
      </c>
      <c r="BQ35" s="53">
        <v>1</v>
      </c>
      <c r="BR35" s="53">
        <v>1</v>
      </c>
      <c r="BS35" s="53">
        <v>1</v>
      </c>
      <c r="BT35" s="53">
        <v>1</v>
      </c>
      <c r="BU35" s="53">
        <v>1</v>
      </c>
      <c r="BV35" s="53">
        <v>1</v>
      </c>
      <c r="BW35" s="53">
        <v>1</v>
      </c>
      <c r="BX35" s="53">
        <v>1</v>
      </c>
      <c r="BY35" s="53">
        <v>1</v>
      </c>
      <c r="BZ35" s="53">
        <v>1</v>
      </c>
      <c r="CA35" s="53">
        <v>1</v>
      </c>
      <c r="CB35" s="53">
        <v>1</v>
      </c>
      <c r="CC35" s="53">
        <v>1</v>
      </c>
      <c r="CD35" s="53">
        <v>1</v>
      </c>
      <c r="CE35" s="53">
        <v>1</v>
      </c>
      <c r="CF35" s="53">
        <v>1</v>
      </c>
      <c r="CG35" s="53">
        <v>1</v>
      </c>
      <c r="CH35" s="53">
        <v>1</v>
      </c>
      <c r="CI35" s="53">
        <v>1</v>
      </c>
      <c r="CJ35" s="53">
        <v>1</v>
      </c>
      <c r="CK35" s="53">
        <v>1</v>
      </c>
      <c r="CL35" s="53">
        <v>1</v>
      </c>
      <c r="CM35" s="53">
        <v>1</v>
      </c>
      <c r="CN35" s="53">
        <v>1</v>
      </c>
      <c r="CO35" s="53">
        <v>1</v>
      </c>
      <c r="CP35" s="53">
        <v>1</v>
      </c>
      <c r="CQ35" s="53">
        <v>1</v>
      </c>
      <c r="CR35" s="53">
        <v>1</v>
      </c>
      <c r="CS35" s="53">
        <v>1</v>
      </c>
      <c r="CT35" s="53">
        <v>1</v>
      </c>
      <c r="CU35" s="53">
        <v>1</v>
      </c>
      <c r="CV35" s="53">
        <v>1</v>
      </c>
      <c r="CW35" s="53">
        <v>1</v>
      </c>
      <c r="CX35" s="53">
        <v>1</v>
      </c>
      <c r="CY35" s="53">
        <v>1</v>
      </c>
      <c r="CZ35" s="53">
        <v>1</v>
      </c>
      <c r="DA35" s="53">
        <v>1</v>
      </c>
      <c r="DB35" s="53">
        <v>1</v>
      </c>
      <c r="DC35" s="53">
        <v>1</v>
      </c>
      <c r="DD35" s="53">
        <v>1</v>
      </c>
      <c r="DE35" s="53">
        <v>1</v>
      </c>
      <c r="DF35" s="53">
        <v>1</v>
      </c>
      <c r="DG35" s="53">
        <v>1</v>
      </c>
      <c r="DH35" s="53">
        <v>1</v>
      </c>
      <c r="DI35" s="53">
        <v>1</v>
      </c>
      <c r="DJ35" s="53">
        <v>1</v>
      </c>
      <c r="DK35" s="53">
        <v>1</v>
      </c>
      <c r="DL35" s="53">
        <v>1</v>
      </c>
      <c r="DM35" s="53">
        <v>1</v>
      </c>
      <c r="DN35" s="53">
        <v>1</v>
      </c>
      <c r="DO35" s="53">
        <v>1</v>
      </c>
      <c r="DP35" s="53">
        <v>1</v>
      </c>
      <c r="DQ35" s="53">
        <v>1</v>
      </c>
      <c r="DR35" s="53">
        <v>1</v>
      </c>
      <c r="DS35" s="53">
        <v>1</v>
      </c>
      <c r="DT35" s="53">
        <v>1</v>
      </c>
      <c r="DU35" s="53">
        <v>1</v>
      </c>
      <c r="DV35" s="53">
        <v>1</v>
      </c>
      <c r="DW35" s="53">
        <v>1</v>
      </c>
      <c r="DX35" s="53">
        <v>1</v>
      </c>
      <c r="DY35" s="53">
        <v>1</v>
      </c>
      <c r="DZ35" s="53">
        <v>1</v>
      </c>
      <c r="EA35" s="53">
        <v>1</v>
      </c>
      <c r="EB35" s="53">
        <v>1</v>
      </c>
      <c r="EC35" s="53">
        <v>1</v>
      </c>
      <c r="ED35" s="53">
        <v>1</v>
      </c>
      <c r="EE35" s="53">
        <v>1</v>
      </c>
      <c r="EF35" s="53">
        <v>1</v>
      </c>
      <c r="EG35" s="53">
        <v>1</v>
      </c>
      <c r="EH35" s="53">
        <v>1</v>
      </c>
      <c r="EI35" s="53">
        <v>0</v>
      </c>
      <c r="EJ35" s="53">
        <v>1</v>
      </c>
      <c r="EK35" s="53">
        <v>1</v>
      </c>
      <c r="EL35" s="53">
        <v>1</v>
      </c>
      <c r="EM35" s="53">
        <v>1</v>
      </c>
      <c r="EN35" s="53">
        <v>1</v>
      </c>
      <c r="EO35" s="53">
        <v>1</v>
      </c>
      <c r="EP35" s="53">
        <v>1</v>
      </c>
      <c r="EQ35" s="53">
        <v>1</v>
      </c>
      <c r="ER35" s="53">
        <v>1</v>
      </c>
      <c r="ES35" s="53">
        <v>1</v>
      </c>
      <c r="ET35" s="53">
        <v>1</v>
      </c>
      <c r="EU35" s="53">
        <v>1</v>
      </c>
      <c r="EV35" s="231">
        <v>1</v>
      </c>
      <c r="EW35" s="231">
        <v>1</v>
      </c>
      <c r="EX35" s="231">
        <v>1</v>
      </c>
      <c r="EY35" s="231">
        <v>1</v>
      </c>
      <c r="EZ35" s="231">
        <v>1</v>
      </c>
      <c r="FA35" s="231">
        <v>1</v>
      </c>
      <c r="FB35" s="232">
        <v>0</v>
      </c>
      <c r="FC35" s="204">
        <v>1</v>
      </c>
      <c r="FD35" s="204">
        <v>1</v>
      </c>
      <c r="FE35" s="204">
        <v>1</v>
      </c>
      <c r="FF35" s="204">
        <v>1</v>
      </c>
      <c r="FG35" s="204">
        <v>1</v>
      </c>
      <c r="FH35" s="204">
        <v>1</v>
      </c>
      <c r="FI35" s="204">
        <v>1</v>
      </c>
      <c r="FJ35" s="204">
        <v>1</v>
      </c>
    </row>
    <row r="36" spans="1:166" x14ac:dyDescent="0.25">
      <c r="A36" s="393"/>
      <c r="B36" s="395"/>
      <c r="C36" s="505"/>
      <c r="D36" s="485" t="s">
        <v>1266</v>
      </c>
      <c r="E36" s="485"/>
      <c r="F36" s="485"/>
      <c r="G36" s="393"/>
      <c r="H36" s="393"/>
      <c r="I36" s="295"/>
      <c r="J36" s="53">
        <v>0</v>
      </c>
      <c r="K36" s="61">
        <v>1</v>
      </c>
      <c r="L36" s="53">
        <v>1</v>
      </c>
      <c r="M36" s="53">
        <v>1</v>
      </c>
      <c r="N36" s="53">
        <v>0</v>
      </c>
      <c r="O36" s="53">
        <v>1</v>
      </c>
      <c r="P36" s="53">
        <v>0</v>
      </c>
      <c r="Q36" s="53">
        <v>1</v>
      </c>
      <c r="R36" s="53">
        <v>1</v>
      </c>
      <c r="S36" s="53">
        <v>1</v>
      </c>
      <c r="T36" s="53">
        <v>1</v>
      </c>
      <c r="U36" s="53">
        <v>1</v>
      </c>
      <c r="V36" s="53">
        <v>1</v>
      </c>
      <c r="W36" s="53">
        <v>1</v>
      </c>
      <c r="X36" s="53">
        <v>1</v>
      </c>
      <c r="Y36" s="53">
        <v>1</v>
      </c>
      <c r="Z36" s="53">
        <v>1</v>
      </c>
      <c r="AA36" s="53">
        <v>1</v>
      </c>
      <c r="AB36" s="488"/>
      <c r="AC36" s="53">
        <v>1</v>
      </c>
      <c r="AD36" s="53">
        <v>1</v>
      </c>
      <c r="AE36" s="53">
        <v>0</v>
      </c>
      <c r="AF36" s="53">
        <v>1</v>
      </c>
      <c r="AG36" s="53">
        <v>1</v>
      </c>
      <c r="AH36" s="53">
        <v>0</v>
      </c>
      <c r="AI36" s="53">
        <v>0</v>
      </c>
      <c r="AJ36" s="53">
        <v>0</v>
      </c>
      <c r="AK36" s="53">
        <v>1</v>
      </c>
      <c r="AL36" s="53">
        <v>0</v>
      </c>
      <c r="AM36" s="53">
        <v>1</v>
      </c>
      <c r="AN36" s="53">
        <v>1</v>
      </c>
      <c r="AO36" s="53">
        <v>0</v>
      </c>
      <c r="AP36" s="53">
        <v>0</v>
      </c>
      <c r="AQ36" s="53">
        <v>1</v>
      </c>
      <c r="AR36" s="53">
        <v>0</v>
      </c>
      <c r="AS36" s="53">
        <v>0</v>
      </c>
      <c r="AT36" s="53">
        <v>1</v>
      </c>
      <c r="AU36" s="53">
        <v>0</v>
      </c>
      <c r="AV36" s="53">
        <v>1</v>
      </c>
      <c r="AW36" s="53">
        <v>1</v>
      </c>
      <c r="AX36" s="53">
        <v>0</v>
      </c>
      <c r="AY36" s="53">
        <v>0</v>
      </c>
      <c r="AZ36" s="53">
        <v>1</v>
      </c>
      <c r="BA36" s="53">
        <v>1</v>
      </c>
      <c r="BB36" s="53">
        <v>1</v>
      </c>
      <c r="BC36" s="53">
        <v>0</v>
      </c>
      <c r="BD36" s="53">
        <v>0</v>
      </c>
      <c r="BE36" s="53">
        <v>0</v>
      </c>
      <c r="BF36" s="53">
        <v>0</v>
      </c>
      <c r="BG36" s="53">
        <v>0</v>
      </c>
      <c r="BH36" s="53">
        <v>1</v>
      </c>
      <c r="BI36" s="53">
        <v>1</v>
      </c>
      <c r="BJ36" s="53">
        <v>0</v>
      </c>
      <c r="BK36" s="53">
        <v>1</v>
      </c>
      <c r="BL36" s="53">
        <v>0</v>
      </c>
      <c r="BM36" s="53">
        <v>1</v>
      </c>
      <c r="BN36" s="53">
        <v>1</v>
      </c>
      <c r="BO36" s="53">
        <v>1</v>
      </c>
      <c r="BP36" s="53">
        <v>1</v>
      </c>
      <c r="BQ36" s="53">
        <v>1</v>
      </c>
      <c r="BR36" s="53">
        <v>0</v>
      </c>
      <c r="BS36" s="53">
        <v>0</v>
      </c>
      <c r="BT36" s="53">
        <v>1</v>
      </c>
      <c r="BU36" s="53">
        <v>0</v>
      </c>
      <c r="BV36" s="53">
        <v>1</v>
      </c>
      <c r="BW36" s="53">
        <v>1</v>
      </c>
      <c r="BX36" s="53">
        <v>0</v>
      </c>
      <c r="BY36" s="53">
        <v>0</v>
      </c>
      <c r="BZ36" s="53">
        <v>1</v>
      </c>
      <c r="CA36" s="53">
        <v>1</v>
      </c>
      <c r="CB36" s="53">
        <v>1</v>
      </c>
      <c r="CC36" s="53">
        <v>1</v>
      </c>
      <c r="CD36" s="53">
        <v>1</v>
      </c>
      <c r="CE36" s="53">
        <v>1</v>
      </c>
      <c r="CF36" s="53">
        <v>1</v>
      </c>
      <c r="CG36" s="53">
        <v>1</v>
      </c>
      <c r="CH36" s="53">
        <v>1</v>
      </c>
      <c r="CI36" s="53">
        <v>1</v>
      </c>
      <c r="CJ36" s="53">
        <v>1</v>
      </c>
      <c r="CK36" s="53">
        <v>1</v>
      </c>
      <c r="CL36" s="53">
        <v>1</v>
      </c>
      <c r="CM36" s="53">
        <v>1</v>
      </c>
      <c r="CN36" s="53">
        <v>1</v>
      </c>
      <c r="CO36" s="53">
        <v>1</v>
      </c>
      <c r="CP36" s="53">
        <v>1</v>
      </c>
      <c r="CQ36" s="53">
        <v>1</v>
      </c>
      <c r="CR36" s="53">
        <v>1</v>
      </c>
      <c r="CS36" s="53">
        <v>1</v>
      </c>
      <c r="CT36" s="53">
        <v>1</v>
      </c>
      <c r="CU36" s="53">
        <v>1</v>
      </c>
      <c r="CV36" s="53">
        <v>1</v>
      </c>
      <c r="CW36" s="53">
        <v>0</v>
      </c>
      <c r="CX36" s="53">
        <v>1</v>
      </c>
      <c r="CY36" s="53">
        <v>1</v>
      </c>
      <c r="CZ36" s="53">
        <v>1</v>
      </c>
      <c r="DA36" s="53">
        <v>1</v>
      </c>
      <c r="DB36" s="53">
        <v>1</v>
      </c>
      <c r="DC36" s="53">
        <v>1</v>
      </c>
      <c r="DD36" s="53">
        <v>1</v>
      </c>
      <c r="DE36" s="53">
        <v>1</v>
      </c>
      <c r="DF36" s="53">
        <v>1</v>
      </c>
      <c r="DG36" s="53">
        <v>1</v>
      </c>
      <c r="DH36" s="53">
        <v>1</v>
      </c>
      <c r="DI36" s="53">
        <v>1</v>
      </c>
      <c r="DJ36" s="53">
        <v>1</v>
      </c>
      <c r="DK36" s="53">
        <v>1</v>
      </c>
      <c r="DL36" s="53">
        <v>1</v>
      </c>
      <c r="DM36" s="53">
        <v>1</v>
      </c>
      <c r="DN36" s="53">
        <v>1</v>
      </c>
      <c r="DO36" s="53">
        <v>1</v>
      </c>
      <c r="DP36" s="53">
        <v>1</v>
      </c>
      <c r="DQ36" s="53">
        <v>1</v>
      </c>
      <c r="DR36" s="53">
        <v>1</v>
      </c>
      <c r="DS36" s="53">
        <v>1</v>
      </c>
      <c r="DT36" s="53">
        <v>1</v>
      </c>
      <c r="DU36" s="53">
        <v>1</v>
      </c>
      <c r="DV36" s="53">
        <v>1</v>
      </c>
      <c r="DW36" s="53">
        <v>1</v>
      </c>
      <c r="DX36" s="53">
        <v>1</v>
      </c>
      <c r="DY36" s="53">
        <v>1</v>
      </c>
      <c r="DZ36" s="53">
        <v>1</v>
      </c>
      <c r="EA36" s="53">
        <v>1</v>
      </c>
      <c r="EB36" s="53">
        <v>1</v>
      </c>
      <c r="EC36" s="53">
        <v>1</v>
      </c>
      <c r="ED36" s="53">
        <v>1</v>
      </c>
      <c r="EE36" s="53">
        <v>1</v>
      </c>
      <c r="EF36" s="53">
        <v>1</v>
      </c>
      <c r="EG36" s="53">
        <v>1</v>
      </c>
      <c r="EH36" s="53">
        <v>1</v>
      </c>
      <c r="EI36" s="53">
        <v>0</v>
      </c>
      <c r="EJ36" s="53">
        <v>1</v>
      </c>
      <c r="EK36" s="53">
        <v>0</v>
      </c>
      <c r="EL36" s="53">
        <v>1</v>
      </c>
      <c r="EM36" s="53">
        <v>1</v>
      </c>
      <c r="EN36" s="53">
        <v>1</v>
      </c>
      <c r="EO36" s="53">
        <v>1</v>
      </c>
      <c r="EP36" s="53">
        <v>1</v>
      </c>
      <c r="EQ36" s="53">
        <v>1</v>
      </c>
      <c r="ER36" s="53">
        <v>1</v>
      </c>
      <c r="ES36" s="53">
        <v>1</v>
      </c>
      <c r="ET36" s="53">
        <v>0</v>
      </c>
      <c r="EU36" s="53">
        <v>1</v>
      </c>
      <c r="EV36" s="231">
        <v>1</v>
      </c>
      <c r="EW36" s="231">
        <v>1</v>
      </c>
      <c r="EX36" s="231">
        <v>1</v>
      </c>
      <c r="EY36" s="231">
        <v>1</v>
      </c>
      <c r="EZ36" s="231">
        <v>1</v>
      </c>
      <c r="FA36" s="231">
        <v>1</v>
      </c>
      <c r="FB36" s="232">
        <v>0</v>
      </c>
      <c r="FC36" s="204">
        <v>1</v>
      </c>
      <c r="FD36" s="204">
        <v>1</v>
      </c>
      <c r="FE36" s="204">
        <v>1</v>
      </c>
      <c r="FF36" s="204">
        <v>1</v>
      </c>
      <c r="FG36" s="204">
        <v>1</v>
      </c>
      <c r="FH36" s="204">
        <v>1</v>
      </c>
      <c r="FI36" s="204">
        <v>1</v>
      </c>
      <c r="FJ36" s="204">
        <v>0</v>
      </c>
    </row>
    <row r="37" spans="1:166" x14ac:dyDescent="0.25">
      <c r="A37" s="393"/>
      <c r="B37" s="395"/>
      <c r="C37" s="505"/>
      <c r="D37" s="485" t="s">
        <v>1267</v>
      </c>
      <c r="E37" s="485"/>
      <c r="F37" s="485"/>
      <c r="G37" s="393"/>
      <c r="H37" s="393"/>
      <c r="I37" s="295"/>
      <c r="J37" s="53">
        <v>0</v>
      </c>
      <c r="K37" s="61">
        <v>1</v>
      </c>
      <c r="L37" s="53">
        <v>1</v>
      </c>
      <c r="M37" s="53">
        <v>1</v>
      </c>
      <c r="N37" s="53">
        <v>0</v>
      </c>
      <c r="O37" s="53">
        <v>1</v>
      </c>
      <c r="P37" s="53">
        <v>0</v>
      </c>
      <c r="Q37" s="53">
        <v>1</v>
      </c>
      <c r="R37" s="53">
        <v>1</v>
      </c>
      <c r="S37" s="53">
        <v>1</v>
      </c>
      <c r="T37" s="53">
        <v>1</v>
      </c>
      <c r="U37" s="53">
        <v>1</v>
      </c>
      <c r="V37" s="53">
        <v>1</v>
      </c>
      <c r="W37" s="53">
        <v>1</v>
      </c>
      <c r="X37" s="53">
        <v>1</v>
      </c>
      <c r="Y37" s="53">
        <v>1</v>
      </c>
      <c r="Z37" s="53">
        <v>1</v>
      </c>
      <c r="AA37" s="53">
        <v>1</v>
      </c>
      <c r="AB37" s="488"/>
      <c r="AC37" s="53">
        <v>1</v>
      </c>
      <c r="AD37" s="53">
        <v>1</v>
      </c>
      <c r="AE37" s="53">
        <v>1</v>
      </c>
      <c r="AF37" s="53">
        <v>1</v>
      </c>
      <c r="AG37" s="53">
        <v>1</v>
      </c>
      <c r="AH37" s="53">
        <v>0</v>
      </c>
      <c r="AI37" s="53">
        <v>0</v>
      </c>
      <c r="AJ37" s="53">
        <v>1</v>
      </c>
      <c r="AK37" s="53">
        <v>1</v>
      </c>
      <c r="AL37" s="53">
        <v>0</v>
      </c>
      <c r="AM37" s="53">
        <v>1</v>
      </c>
      <c r="AN37" s="53">
        <v>1</v>
      </c>
      <c r="AO37" s="53">
        <v>0</v>
      </c>
      <c r="AP37" s="53">
        <v>0</v>
      </c>
      <c r="AQ37" s="53">
        <v>1</v>
      </c>
      <c r="AR37" s="53">
        <v>0</v>
      </c>
      <c r="AS37" s="53">
        <v>0</v>
      </c>
      <c r="AT37" s="53">
        <v>0</v>
      </c>
      <c r="AU37" s="53">
        <v>0</v>
      </c>
      <c r="AV37" s="53">
        <v>1</v>
      </c>
      <c r="AW37" s="53">
        <v>0</v>
      </c>
      <c r="AX37" s="53">
        <v>0</v>
      </c>
      <c r="AY37" s="53">
        <v>0</v>
      </c>
      <c r="AZ37" s="53">
        <v>1</v>
      </c>
      <c r="BA37" s="53">
        <v>1</v>
      </c>
      <c r="BB37" s="53">
        <v>1</v>
      </c>
      <c r="BC37" s="53">
        <v>1</v>
      </c>
      <c r="BD37" s="53">
        <v>0</v>
      </c>
      <c r="BE37" s="53">
        <v>0</v>
      </c>
      <c r="BF37" s="53">
        <v>0</v>
      </c>
      <c r="BG37" s="53">
        <v>0</v>
      </c>
      <c r="BH37" s="53">
        <v>1</v>
      </c>
      <c r="BI37" s="53">
        <v>1</v>
      </c>
      <c r="BJ37" s="53">
        <v>0</v>
      </c>
      <c r="BK37" s="53">
        <v>1</v>
      </c>
      <c r="BL37" s="53">
        <v>0</v>
      </c>
      <c r="BM37" s="53">
        <v>1</v>
      </c>
      <c r="BN37" s="53">
        <v>1</v>
      </c>
      <c r="BO37" s="53">
        <v>1</v>
      </c>
      <c r="BP37" s="53">
        <v>1</v>
      </c>
      <c r="BQ37" s="53">
        <v>1</v>
      </c>
      <c r="BR37" s="53">
        <v>0</v>
      </c>
      <c r="BS37" s="53">
        <v>0</v>
      </c>
      <c r="BT37" s="53">
        <v>1</v>
      </c>
      <c r="BU37" s="53">
        <v>1</v>
      </c>
      <c r="BV37" s="53">
        <v>1</v>
      </c>
      <c r="BW37" s="53">
        <v>1</v>
      </c>
      <c r="BX37" s="53">
        <v>0</v>
      </c>
      <c r="BY37" s="53">
        <v>0</v>
      </c>
      <c r="BZ37" s="53">
        <v>1</v>
      </c>
      <c r="CA37" s="53">
        <v>1</v>
      </c>
      <c r="CB37" s="53">
        <v>1</v>
      </c>
      <c r="CC37" s="53">
        <v>0</v>
      </c>
      <c r="CD37" s="53">
        <v>1</v>
      </c>
      <c r="CE37" s="53">
        <v>1</v>
      </c>
      <c r="CF37" s="53">
        <v>1</v>
      </c>
      <c r="CG37" s="53">
        <v>1</v>
      </c>
      <c r="CH37" s="53">
        <v>1</v>
      </c>
      <c r="CI37" s="53">
        <v>1</v>
      </c>
      <c r="CJ37" s="53">
        <v>1</v>
      </c>
      <c r="CK37" s="53">
        <v>0</v>
      </c>
      <c r="CL37" s="53">
        <v>1</v>
      </c>
      <c r="CM37" s="53">
        <v>0</v>
      </c>
      <c r="CN37" s="53">
        <v>1</v>
      </c>
      <c r="CO37" s="53">
        <v>1</v>
      </c>
      <c r="CP37" s="53">
        <v>1</v>
      </c>
      <c r="CQ37" s="53">
        <v>1</v>
      </c>
      <c r="CR37" s="53">
        <v>1</v>
      </c>
      <c r="CS37" s="53">
        <v>0</v>
      </c>
      <c r="CT37" s="53">
        <v>1</v>
      </c>
      <c r="CU37" s="53">
        <v>1</v>
      </c>
      <c r="CV37" s="53">
        <v>0</v>
      </c>
      <c r="CW37" s="53">
        <v>0</v>
      </c>
      <c r="CX37" s="53">
        <v>1</v>
      </c>
      <c r="CY37" s="53">
        <v>1</v>
      </c>
      <c r="CZ37" s="53">
        <v>1</v>
      </c>
      <c r="DA37" s="53">
        <v>1</v>
      </c>
      <c r="DB37" s="53">
        <v>1</v>
      </c>
      <c r="DC37" s="53">
        <v>1</v>
      </c>
      <c r="DD37" s="53">
        <v>1</v>
      </c>
      <c r="DE37" s="53">
        <v>1</v>
      </c>
      <c r="DF37" s="53">
        <v>1</v>
      </c>
      <c r="DG37" s="53">
        <v>1</v>
      </c>
      <c r="DH37" s="53">
        <v>1</v>
      </c>
      <c r="DI37" s="53">
        <v>1</v>
      </c>
      <c r="DJ37" s="53">
        <v>1</v>
      </c>
      <c r="DK37" s="53">
        <v>1</v>
      </c>
      <c r="DL37" s="53">
        <v>1</v>
      </c>
      <c r="DM37" s="53">
        <v>1</v>
      </c>
      <c r="DN37" s="53">
        <v>1</v>
      </c>
      <c r="DO37" s="53">
        <v>1</v>
      </c>
      <c r="DP37" s="53">
        <v>1</v>
      </c>
      <c r="DQ37" s="53">
        <v>1</v>
      </c>
      <c r="DR37" s="53">
        <v>1</v>
      </c>
      <c r="DS37" s="53">
        <v>1</v>
      </c>
      <c r="DT37" s="53">
        <v>1</v>
      </c>
      <c r="DU37" s="53">
        <v>1</v>
      </c>
      <c r="DV37" s="53">
        <v>1</v>
      </c>
      <c r="DW37" s="53">
        <v>1</v>
      </c>
      <c r="DX37" s="53">
        <v>1</v>
      </c>
      <c r="DY37" s="53">
        <v>1</v>
      </c>
      <c r="DZ37" s="53">
        <v>1</v>
      </c>
      <c r="EA37" s="53">
        <v>1</v>
      </c>
      <c r="EB37" s="53">
        <v>1</v>
      </c>
      <c r="EC37" s="53">
        <v>1</v>
      </c>
      <c r="ED37" s="53">
        <v>1</v>
      </c>
      <c r="EE37" s="53">
        <v>1</v>
      </c>
      <c r="EF37" s="53">
        <v>1</v>
      </c>
      <c r="EG37" s="53">
        <v>1</v>
      </c>
      <c r="EH37" s="53">
        <v>1</v>
      </c>
      <c r="EI37" s="53">
        <v>0</v>
      </c>
      <c r="EJ37" s="53">
        <v>1</v>
      </c>
      <c r="EK37" s="53">
        <v>0</v>
      </c>
      <c r="EL37" s="53">
        <v>1</v>
      </c>
      <c r="EM37" s="53">
        <v>1</v>
      </c>
      <c r="EN37" s="53">
        <v>1</v>
      </c>
      <c r="EO37" s="53">
        <v>1</v>
      </c>
      <c r="EP37" s="53">
        <v>1</v>
      </c>
      <c r="EQ37" s="53">
        <v>1</v>
      </c>
      <c r="ER37" s="53">
        <v>1</v>
      </c>
      <c r="ES37" s="53">
        <v>1</v>
      </c>
      <c r="ET37" s="53">
        <v>1</v>
      </c>
      <c r="EU37" s="53">
        <v>0</v>
      </c>
      <c r="EV37" s="231">
        <v>1</v>
      </c>
      <c r="EW37" s="231">
        <v>1</v>
      </c>
      <c r="EX37" s="231">
        <v>1</v>
      </c>
      <c r="EY37" s="231">
        <v>1</v>
      </c>
      <c r="EZ37" s="231">
        <v>1</v>
      </c>
      <c r="FA37" s="231">
        <v>1</v>
      </c>
      <c r="FB37" s="232">
        <v>0</v>
      </c>
      <c r="FC37" s="231">
        <v>1</v>
      </c>
      <c r="FD37" s="204">
        <v>1</v>
      </c>
      <c r="FE37" s="204">
        <v>1</v>
      </c>
      <c r="FF37" s="204">
        <v>1</v>
      </c>
      <c r="FG37" s="204">
        <v>1</v>
      </c>
      <c r="FH37" s="204">
        <v>1</v>
      </c>
      <c r="FI37" s="204">
        <v>1</v>
      </c>
      <c r="FJ37" s="204">
        <v>0</v>
      </c>
    </row>
    <row r="38" spans="1:166" x14ac:dyDescent="0.25">
      <c r="A38" s="393"/>
      <c r="B38" s="395"/>
      <c r="C38" s="505"/>
      <c r="D38" s="485" t="s">
        <v>1268</v>
      </c>
      <c r="E38" s="485"/>
      <c r="F38" s="485"/>
      <c r="G38" s="393"/>
      <c r="H38" s="393"/>
      <c r="I38" s="295"/>
      <c r="J38" s="53">
        <v>1</v>
      </c>
      <c r="K38" s="61">
        <v>1</v>
      </c>
      <c r="L38" s="53">
        <v>1</v>
      </c>
      <c r="M38" s="53">
        <v>1</v>
      </c>
      <c r="N38" s="53">
        <v>0</v>
      </c>
      <c r="O38" s="53">
        <v>1</v>
      </c>
      <c r="P38" s="53">
        <v>1</v>
      </c>
      <c r="Q38" s="53">
        <v>1</v>
      </c>
      <c r="R38" s="53">
        <v>1</v>
      </c>
      <c r="S38" s="53">
        <v>1</v>
      </c>
      <c r="T38" s="53">
        <v>1</v>
      </c>
      <c r="U38" s="53">
        <v>1</v>
      </c>
      <c r="V38" s="53">
        <v>1</v>
      </c>
      <c r="W38" s="53">
        <v>1</v>
      </c>
      <c r="X38" s="53">
        <v>1</v>
      </c>
      <c r="Y38" s="53">
        <v>1</v>
      </c>
      <c r="Z38" s="53">
        <v>1</v>
      </c>
      <c r="AA38" s="53">
        <v>1</v>
      </c>
      <c r="AB38" s="488"/>
      <c r="AC38" s="53">
        <v>1</v>
      </c>
      <c r="AD38" s="53">
        <v>1</v>
      </c>
      <c r="AE38" s="53">
        <v>1</v>
      </c>
      <c r="AF38" s="53">
        <v>1</v>
      </c>
      <c r="AG38" s="53">
        <v>0</v>
      </c>
      <c r="AH38" s="53">
        <v>0</v>
      </c>
      <c r="AI38" s="53">
        <v>1</v>
      </c>
      <c r="AJ38" s="53">
        <v>0</v>
      </c>
      <c r="AK38" s="53">
        <v>1</v>
      </c>
      <c r="AL38" s="53">
        <v>0</v>
      </c>
      <c r="AM38" s="53">
        <v>1</v>
      </c>
      <c r="AN38" s="53">
        <v>1</v>
      </c>
      <c r="AO38" s="53">
        <v>0</v>
      </c>
      <c r="AP38" s="53">
        <v>0</v>
      </c>
      <c r="AQ38" s="53">
        <v>1</v>
      </c>
      <c r="AR38" s="53">
        <v>0</v>
      </c>
      <c r="AS38" s="53">
        <v>0</v>
      </c>
      <c r="AT38" s="53">
        <v>1</v>
      </c>
      <c r="AU38" s="53">
        <v>1</v>
      </c>
      <c r="AV38" s="53">
        <v>1</v>
      </c>
      <c r="AW38" s="53">
        <v>1</v>
      </c>
      <c r="AX38" s="53">
        <v>1</v>
      </c>
      <c r="AY38" s="53">
        <v>0</v>
      </c>
      <c r="AZ38" s="53">
        <v>1</v>
      </c>
      <c r="BA38" s="53">
        <v>1</v>
      </c>
      <c r="BB38" s="53">
        <v>1</v>
      </c>
      <c r="BC38" s="53">
        <v>0</v>
      </c>
      <c r="BD38" s="53">
        <v>1</v>
      </c>
      <c r="BE38" s="53">
        <v>0</v>
      </c>
      <c r="BF38" s="53">
        <v>1</v>
      </c>
      <c r="BG38" s="53">
        <v>1</v>
      </c>
      <c r="BH38" s="53">
        <v>1</v>
      </c>
      <c r="BI38" s="53">
        <v>1</v>
      </c>
      <c r="BJ38" s="53">
        <v>0</v>
      </c>
      <c r="BK38" s="53">
        <v>1</v>
      </c>
      <c r="BL38" s="53">
        <v>0</v>
      </c>
      <c r="BM38" s="53">
        <v>1</v>
      </c>
      <c r="BN38" s="53">
        <v>1</v>
      </c>
      <c r="BO38" s="53">
        <v>1</v>
      </c>
      <c r="BP38" s="53">
        <v>1</v>
      </c>
      <c r="BQ38" s="53">
        <v>1</v>
      </c>
      <c r="BR38" s="53">
        <v>1</v>
      </c>
      <c r="BS38" s="53">
        <v>0</v>
      </c>
      <c r="BT38" s="53">
        <v>1</v>
      </c>
      <c r="BU38" s="53">
        <v>1</v>
      </c>
      <c r="BV38" s="53">
        <v>1</v>
      </c>
      <c r="BW38" s="53">
        <v>1</v>
      </c>
      <c r="BX38" s="53">
        <v>0</v>
      </c>
      <c r="BY38" s="53">
        <v>0</v>
      </c>
      <c r="BZ38" s="53">
        <v>1</v>
      </c>
      <c r="CA38" s="53">
        <v>1</v>
      </c>
      <c r="CB38" s="53">
        <v>1</v>
      </c>
      <c r="CC38" s="53">
        <v>1</v>
      </c>
      <c r="CD38" s="53">
        <v>0</v>
      </c>
      <c r="CE38" s="53">
        <v>1</v>
      </c>
      <c r="CF38" s="53">
        <v>1</v>
      </c>
      <c r="CG38" s="53">
        <v>0</v>
      </c>
      <c r="CH38" s="53">
        <v>1</v>
      </c>
      <c r="CI38" s="53">
        <v>1</v>
      </c>
      <c r="CJ38" s="53">
        <v>1</v>
      </c>
      <c r="CK38" s="53">
        <v>1</v>
      </c>
      <c r="CL38" s="53">
        <v>1</v>
      </c>
      <c r="CM38" s="53">
        <v>1</v>
      </c>
      <c r="CN38" s="53">
        <v>1</v>
      </c>
      <c r="CO38" s="53">
        <v>1</v>
      </c>
      <c r="CP38" s="53">
        <v>1</v>
      </c>
      <c r="CQ38" s="53">
        <v>1</v>
      </c>
      <c r="CR38" s="53">
        <v>1</v>
      </c>
      <c r="CS38" s="53">
        <v>0</v>
      </c>
      <c r="CT38" s="53">
        <v>1</v>
      </c>
      <c r="CU38" s="53">
        <v>1</v>
      </c>
      <c r="CV38" s="53">
        <v>1</v>
      </c>
      <c r="CW38" s="53">
        <v>1</v>
      </c>
      <c r="CX38" s="53">
        <v>1</v>
      </c>
      <c r="CY38" s="53">
        <v>1</v>
      </c>
      <c r="CZ38" s="53">
        <v>1</v>
      </c>
      <c r="DA38" s="53">
        <v>1</v>
      </c>
      <c r="DB38" s="53">
        <v>1</v>
      </c>
      <c r="DC38" s="53">
        <v>1</v>
      </c>
      <c r="DD38" s="53">
        <v>0</v>
      </c>
      <c r="DE38" s="53">
        <v>1</v>
      </c>
      <c r="DF38" s="53">
        <v>0</v>
      </c>
      <c r="DG38" s="53">
        <v>0</v>
      </c>
      <c r="DH38" s="53">
        <v>0</v>
      </c>
      <c r="DI38" s="53">
        <v>1</v>
      </c>
      <c r="DJ38" s="53">
        <v>1</v>
      </c>
      <c r="DK38" s="53">
        <v>1</v>
      </c>
      <c r="DL38" s="53">
        <v>1</v>
      </c>
      <c r="DM38" s="53">
        <v>1</v>
      </c>
      <c r="DN38" s="53">
        <v>1</v>
      </c>
      <c r="DO38" s="53">
        <v>1</v>
      </c>
      <c r="DP38" s="53">
        <v>1</v>
      </c>
      <c r="DQ38" s="53">
        <v>1</v>
      </c>
      <c r="DR38" s="53">
        <v>1</v>
      </c>
      <c r="DS38" s="53">
        <v>1</v>
      </c>
      <c r="DT38" s="53">
        <v>0</v>
      </c>
      <c r="DU38" s="53">
        <v>1</v>
      </c>
      <c r="DV38" s="53">
        <v>1</v>
      </c>
      <c r="DW38" s="53">
        <v>1</v>
      </c>
      <c r="DX38" s="53">
        <v>1</v>
      </c>
      <c r="DY38" s="53">
        <v>1</v>
      </c>
      <c r="DZ38" s="53">
        <v>1</v>
      </c>
      <c r="EA38" s="53">
        <v>1</v>
      </c>
      <c r="EB38" s="53">
        <v>1</v>
      </c>
      <c r="EC38" s="53">
        <v>0</v>
      </c>
      <c r="ED38" s="53">
        <v>1</v>
      </c>
      <c r="EE38" s="53">
        <v>1</v>
      </c>
      <c r="EF38" s="53">
        <v>1</v>
      </c>
      <c r="EG38" s="53">
        <v>0</v>
      </c>
      <c r="EH38" s="53">
        <v>1</v>
      </c>
      <c r="EI38" s="53">
        <v>0</v>
      </c>
      <c r="EJ38" s="53">
        <v>1</v>
      </c>
      <c r="EK38" s="53">
        <v>0</v>
      </c>
      <c r="EL38" s="53">
        <v>1</v>
      </c>
      <c r="EM38" s="53">
        <v>0</v>
      </c>
      <c r="EN38" s="53">
        <v>1</v>
      </c>
      <c r="EO38" s="53">
        <v>1</v>
      </c>
      <c r="EP38" s="53">
        <v>1</v>
      </c>
      <c r="EQ38" s="53">
        <v>1</v>
      </c>
      <c r="ER38" s="53">
        <v>1</v>
      </c>
      <c r="ES38" s="53">
        <v>0</v>
      </c>
      <c r="ET38" s="53">
        <v>1</v>
      </c>
      <c r="EU38" s="53">
        <v>0</v>
      </c>
      <c r="EV38" s="231">
        <v>1</v>
      </c>
      <c r="EW38" s="231">
        <v>1</v>
      </c>
      <c r="EX38" s="231">
        <v>0</v>
      </c>
      <c r="EY38" s="231">
        <v>1</v>
      </c>
      <c r="EZ38" s="231">
        <v>1</v>
      </c>
      <c r="FA38" s="231">
        <v>1</v>
      </c>
      <c r="FB38" s="232">
        <v>0</v>
      </c>
      <c r="FC38" s="231">
        <v>1</v>
      </c>
      <c r="FD38" s="231">
        <v>1</v>
      </c>
      <c r="FE38" s="204">
        <v>0</v>
      </c>
      <c r="FF38" s="204">
        <v>1</v>
      </c>
      <c r="FG38" s="204">
        <v>1</v>
      </c>
      <c r="FH38" s="204">
        <v>1</v>
      </c>
      <c r="FI38" s="204">
        <v>1</v>
      </c>
      <c r="FJ38" s="204">
        <v>0</v>
      </c>
    </row>
    <row r="39" spans="1:166" x14ac:dyDescent="0.25">
      <c r="A39" s="393"/>
      <c r="B39" s="395"/>
      <c r="C39" s="505"/>
      <c r="D39" s="485" t="s">
        <v>1269</v>
      </c>
      <c r="E39" s="485"/>
      <c r="F39" s="485"/>
      <c r="G39" s="393"/>
      <c r="H39" s="393"/>
      <c r="I39" s="295"/>
      <c r="J39" s="53">
        <v>1</v>
      </c>
      <c r="K39" s="61">
        <v>1</v>
      </c>
      <c r="L39" s="53">
        <v>1</v>
      </c>
      <c r="M39" s="53">
        <v>1</v>
      </c>
      <c r="N39" s="53">
        <v>1</v>
      </c>
      <c r="O39" s="53">
        <v>0</v>
      </c>
      <c r="P39" s="53">
        <v>0</v>
      </c>
      <c r="Q39" s="53">
        <v>1</v>
      </c>
      <c r="R39" s="53">
        <v>1</v>
      </c>
      <c r="S39" s="53">
        <v>1</v>
      </c>
      <c r="T39" s="53">
        <v>1</v>
      </c>
      <c r="U39" s="53">
        <v>1</v>
      </c>
      <c r="V39" s="53">
        <v>1</v>
      </c>
      <c r="W39" s="53">
        <v>1</v>
      </c>
      <c r="X39" s="53">
        <v>1</v>
      </c>
      <c r="Y39" s="53">
        <v>1</v>
      </c>
      <c r="Z39" s="53">
        <v>1</v>
      </c>
      <c r="AA39" s="53">
        <v>1</v>
      </c>
      <c r="AB39" s="488"/>
      <c r="AC39" s="53">
        <v>1</v>
      </c>
      <c r="AD39" s="53">
        <v>1</v>
      </c>
      <c r="AE39" s="53">
        <v>1</v>
      </c>
      <c r="AF39" s="53">
        <v>1</v>
      </c>
      <c r="AG39" s="53">
        <v>0</v>
      </c>
      <c r="AH39" s="53">
        <v>0</v>
      </c>
      <c r="AI39" s="53">
        <v>0</v>
      </c>
      <c r="AJ39" s="53">
        <v>1</v>
      </c>
      <c r="AK39" s="53">
        <v>1</v>
      </c>
      <c r="AL39" s="53">
        <v>1</v>
      </c>
      <c r="AM39" s="53">
        <v>1</v>
      </c>
      <c r="AN39" s="53">
        <v>1</v>
      </c>
      <c r="AO39" s="53">
        <v>0</v>
      </c>
      <c r="AP39" s="53">
        <v>0</v>
      </c>
      <c r="AQ39" s="53">
        <v>1</v>
      </c>
      <c r="AR39" s="53">
        <v>0</v>
      </c>
      <c r="AS39" s="53">
        <v>0</v>
      </c>
      <c r="AT39" s="53">
        <v>0</v>
      </c>
      <c r="AU39" s="53">
        <v>0</v>
      </c>
      <c r="AV39" s="53">
        <v>0</v>
      </c>
      <c r="AW39" s="53">
        <v>1</v>
      </c>
      <c r="AX39" s="53">
        <v>1</v>
      </c>
      <c r="AY39" s="53">
        <v>1</v>
      </c>
      <c r="AZ39" s="53">
        <v>1</v>
      </c>
      <c r="BA39" s="53">
        <v>1</v>
      </c>
      <c r="BB39" s="53">
        <v>0</v>
      </c>
      <c r="BC39" s="53">
        <v>1</v>
      </c>
      <c r="BD39" s="53">
        <v>0</v>
      </c>
      <c r="BE39" s="53">
        <v>0</v>
      </c>
      <c r="BF39" s="53">
        <v>0</v>
      </c>
      <c r="BG39" s="53">
        <v>0</v>
      </c>
      <c r="BH39" s="53">
        <v>1</v>
      </c>
      <c r="BI39" s="53">
        <v>1</v>
      </c>
      <c r="BJ39" s="53">
        <v>1</v>
      </c>
      <c r="BK39" s="53">
        <v>1</v>
      </c>
      <c r="BL39" s="53">
        <v>0</v>
      </c>
      <c r="BM39" s="53">
        <v>1</v>
      </c>
      <c r="BN39" s="53">
        <v>0</v>
      </c>
      <c r="BO39" s="53">
        <v>1</v>
      </c>
      <c r="BP39" s="53">
        <v>1</v>
      </c>
      <c r="BQ39" s="53">
        <v>1</v>
      </c>
      <c r="BR39" s="53">
        <v>0</v>
      </c>
      <c r="BS39" s="53">
        <v>0</v>
      </c>
      <c r="BT39" s="53">
        <v>1</v>
      </c>
      <c r="BU39" s="53">
        <v>1</v>
      </c>
      <c r="BV39" s="53">
        <v>1</v>
      </c>
      <c r="BW39" s="53">
        <v>1</v>
      </c>
      <c r="BX39" s="53">
        <v>0</v>
      </c>
      <c r="BY39" s="53">
        <v>0</v>
      </c>
      <c r="BZ39" s="53">
        <v>1</v>
      </c>
      <c r="CA39" s="53">
        <v>0</v>
      </c>
      <c r="CB39" s="53">
        <v>1</v>
      </c>
      <c r="CC39" s="53">
        <v>1</v>
      </c>
      <c r="CD39" s="53">
        <v>1</v>
      </c>
      <c r="CE39" s="53">
        <v>1</v>
      </c>
      <c r="CF39" s="53">
        <v>0</v>
      </c>
      <c r="CG39" s="53">
        <v>1</v>
      </c>
      <c r="CH39" s="53">
        <v>1</v>
      </c>
      <c r="CI39" s="53">
        <v>1</v>
      </c>
      <c r="CJ39" s="53">
        <v>1</v>
      </c>
      <c r="CK39" s="53">
        <v>1</v>
      </c>
      <c r="CL39" s="53">
        <v>1</v>
      </c>
      <c r="CM39" s="53">
        <v>1</v>
      </c>
      <c r="CN39" s="53">
        <v>1</v>
      </c>
      <c r="CO39" s="53">
        <v>1</v>
      </c>
      <c r="CP39" s="53">
        <v>1</v>
      </c>
      <c r="CQ39" s="53">
        <v>1</v>
      </c>
      <c r="CR39" s="53">
        <v>1</v>
      </c>
      <c r="CS39" s="53">
        <v>0</v>
      </c>
      <c r="CT39" s="53">
        <v>1</v>
      </c>
      <c r="CU39" s="53">
        <v>1</v>
      </c>
      <c r="CV39" s="53">
        <v>1</v>
      </c>
      <c r="CW39" s="53">
        <v>1</v>
      </c>
      <c r="CX39" s="53">
        <v>1</v>
      </c>
      <c r="CY39" s="53">
        <v>1</v>
      </c>
      <c r="CZ39" s="53">
        <v>1</v>
      </c>
      <c r="DA39" s="53">
        <v>1</v>
      </c>
      <c r="DB39" s="53">
        <v>1</v>
      </c>
      <c r="DC39" s="53">
        <v>1</v>
      </c>
      <c r="DD39" s="53">
        <v>1</v>
      </c>
      <c r="DE39" s="53">
        <v>1</v>
      </c>
      <c r="DF39" s="53">
        <v>1</v>
      </c>
      <c r="DG39" s="53">
        <v>1</v>
      </c>
      <c r="DH39" s="53">
        <v>1</v>
      </c>
      <c r="DI39" s="53">
        <v>1</v>
      </c>
      <c r="DJ39" s="53">
        <v>1</v>
      </c>
      <c r="DK39" s="53">
        <v>1</v>
      </c>
      <c r="DL39" s="53">
        <v>1</v>
      </c>
      <c r="DM39" s="53">
        <v>1</v>
      </c>
      <c r="DN39" s="53">
        <v>1</v>
      </c>
      <c r="DO39" s="53">
        <v>1</v>
      </c>
      <c r="DP39" s="53">
        <v>1</v>
      </c>
      <c r="DQ39" s="53">
        <v>1</v>
      </c>
      <c r="DR39" s="53">
        <v>1</v>
      </c>
      <c r="DS39" s="53">
        <v>1</v>
      </c>
      <c r="DT39" s="53">
        <v>1</v>
      </c>
      <c r="DU39" s="53">
        <v>1</v>
      </c>
      <c r="DV39" s="53">
        <v>1</v>
      </c>
      <c r="DW39" s="53">
        <v>1</v>
      </c>
      <c r="DX39" s="53">
        <v>1</v>
      </c>
      <c r="DY39" s="53"/>
      <c r="DZ39" s="53">
        <v>1</v>
      </c>
      <c r="EA39" s="53">
        <v>1</v>
      </c>
      <c r="EB39" s="53">
        <v>1</v>
      </c>
      <c r="EC39" s="53">
        <v>1</v>
      </c>
      <c r="ED39" s="53">
        <v>1</v>
      </c>
      <c r="EE39" s="53">
        <v>1</v>
      </c>
      <c r="EF39" s="53">
        <v>1</v>
      </c>
      <c r="EG39" s="53">
        <v>1</v>
      </c>
      <c r="EH39" s="53">
        <v>1</v>
      </c>
      <c r="EI39" s="53">
        <v>0</v>
      </c>
      <c r="EJ39" s="53">
        <v>1</v>
      </c>
      <c r="EK39" s="53">
        <v>1</v>
      </c>
      <c r="EL39" s="53">
        <v>1</v>
      </c>
      <c r="EM39" s="53">
        <v>0</v>
      </c>
      <c r="EN39" s="53">
        <v>1</v>
      </c>
      <c r="EO39" s="53">
        <v>1</v>
      </c>
      <c r="EP39" s="53">
        <v>1</v>
      </c>
      <c r="EQ39" s="53">
        <v>1</v>
      </c>
      <c r="ER39" s="53">
        <v>1</v>
      </c>
      <c r="ES39" s="53">
        <v>1</v>
      </c>
      <c r="ET39" s="53">
        <v>0</v>
      </c>
      <c r="EU39" s="53">
        <v>0</v>
      </c>
      <c r="EV39" s="231">
        <v>1</v>
      </c>
      <c r="EW39" s="231">
        <v>1</v>
      </c>
      <c r="EX39" s="231">
        <v>1</v>
      </c>
      <c r="EY39" s="231">
        <v>1</v>
      </c>
      <c r="EZ39" s="231">
        <v>1</v>
      </c>
      <c r="FA39" s="231">
        <v>1</v>
      </c>
      <c r="FB39" s="232">
        <v>0</v>
      </c>
      <c r="FC39" s="231">
        <v>1</v>
      </c>
      <c r="FD39" s="231">
        <v>1</v>
      </c>
      <c r="FE39" s="204">
        <v>1</v>
      </c>
      <c r="FF39" s="204">
        <v>1</v>
      </c>
      <c r="FG39" s="204">
        <v>1</v>
      </c>
      <c r="FH39" s="204">
        <v>1</v>
      </c>
      <c r="FI39" s="204">
        <v>1</v>
      </c>
      <c r="FJ39" s="204">
        <v>0</v>
      </c>
    </row>
    <row r="40" spans="1:166" x14ac:dyDescent="0.25">
      <c r="A40" s="393"/>
      <c r="B40" s="395"/>
      <c r="C40" s="505"/>
      <c r="D40" s="485" t="s">
        <v>1270</v>
      </c>
      <c r="E40" s="485"/>
      <c r="F40" s="485"/>
      <c r="G40" s="393"/>
      <c r="H40" s="393"/>
      <c r="I40" s="295"/>
      <c r="J40" s="53">
        <v>1</v>
      </c>
      <c r="K40" s="61">
        <v>1</v>
      </c>
      <c r="L40" s="53">
        <v>1</v>
      </c>
      <c r="M40" s="53">
        <v>1</v>
      </c>
      <c r="N40" s="53">
        <v>0</v>
      </c>
      <c r="O40" s="53">
        <v>1</v>
      </c>
      <c r="P40" s="53">
        <v>1</v>
      </c>
      <c r="Q40" s="53">
        <v>1</v>
      </c>
      <c r="R40" s="53">
        <v>1</v>
      </c>
      <c r="S40" s="53">
        <v>1</v>
      </c>
      <c r="T40" s="53">
        <v>1</v>
      </c>
      <c r="U40" s="53">
        <v>1</v>
      </c>
      <c r="V40" s="53">
        <v>1</v>
      </c>
      <c r="W40" s="53">
        <v>1</v>
      </c>
      <c r="X40" s="53">
        <v>1</v>
      </c>
      <c r="Y40" s="53">
        <v>1</v>
      </c>
      <c r="Z40" s="53">
        <v>1</v>
      </c>
      <c r="AA40" s="53">
        <v>1</v>
      </c>
      <c r="AB40" s="488"/>
      <c r="AC40" s="53">
        <v>1</v>
      </c>
      <c r="AD40" s="53">
        <v>1</v>
      </c>
      <c r="AE40" s="53">
        <v>1</v>
      </c>
      <c r="AF40" s="53">
        <v>1</v>
      </c>
      <c r="AG40" s="53">
        <v>1</v>
      </c>
      <c r="AH40" s="53">
        <v>0</v>
      </c>
      <c r="AI40" s="53">
        <v>0</v>
      </c>
      <c r="AJ40" s="53">
        <v>1</v>
      </c>
      <c r="AK40" s="53">
        <v>0</v>
      </c>
      <c r="AL40" s="53">
        <v>0</v>
      </c>
      <c r="AM40" s="53">
        <v>1</v>
      </c>
      <c r="AN40" s="53">
        <v>1</v>
      </c>
      <c r="AO40" s="53">
        <v>0</v>
      </c>
      <c r="AP40" s="53">
        <v>0</v>
      </c>
      <c r="AQ40" s="53">
        <v>1</v>
      </c>
      <c r="AR40" s="53">
        <v>0</v>
      </c>
      <c r="AS40" s="53">
        <v>0</v>
      </c>
      <c r="AT40" s="53">
        <v>0</v>
      </c>
      <c r="AU40" s="53">
        <v>0</v>
      </c>
      <c r="AV40" s="53">
        <v>0</v>
      </c>
      <c r="AW40" s="53">
        <v>1</v>
      </c>
      <c r="AX40" s="53">
        <v>1</v>
      </c>
      <c r="AY40" s="53">
        <v>0</v>
      </c>
      <c r="AZ40" s="53">
        <v>1</v>
      </c>
      <c r="BA40" s="53">
        <v>1</v>
      </c>
      <c r="BB40" s="53">
        <v>0</v>
      </c>
      <c r="BC40" s="53">
        <v>1</v>
      </c>
      <c r="BD40" s="53">
        <v>0</v>
      </c>
      <c r="BE40" s="53">
        <v>0</v>
      </c>
      <c r="BF40" s="53">
        <v>1</v>
      </c>
      <c r="BG40" s="53">
        <v>0</v>
      </c>
      <c r="BH40" s="53">
        <v>1</v>
      </c>
      <c r="BI40" s="53">
        <v>1</v>
      </c>
      <c r="BJ40" s="53">
        <v>0</v>
      </c>
      <c r="BK40" s="53">
        <v>0</v>
      </c>
      <c r="BL40" s="53">
        <v>0</v>
      </c>
      <c r="BM40" s="53">
        <v>1</v>
      </c>
      <c r="BN40" s="53">
        <v>1</v>
      </c>
      <c r="BO40" s="53">
        <v>1</v>
      </c>
      <c r="BP40" s="53">
        <v>1</v>
      </c>
      <c r="BQ40" s="53">
        <v>1</v>
      </c>
      <c r="BR40" s="53">
        <v>0</v>
      </c>
      <c r="BS40" s="53">
        <v>0</v>
      </c>
      <c r="BT40" s="53">
        <v>1</v>
      </c>
      <c r="BU40" s="53">
        <v>1</v>
      </c>
      <c r="BV40" s="53">
        <v>1</v>
      </c>
      <c r="BW40" s="53">
        <v>1</v>
      </c>
      <c r="BX40" s="53">
        <v>0</v>
      </c>
      <c r="BY40" s="53">
        <v>0</v>
      </c>
      <c r="BZ40" s="53">
        <v>1</v>
      </c>
      <c r="CA40" s="53">
        <v>0</v>
      </c>
      <c r="CB40" s="53">
        <v>1</v>
      </c>
      <c r="CC40" s="53">
        <v>1</v>
      </c>
      <c r="CD40" s="53">
        <v>1</v>
      </c>
      <c r="CE40" s="53">
        <v>1</v>
      </c>
      <c r="CF40" s="53">
        <v>0</v>
      </c>
      <c r="CG40" s="53">
        <v>0</v>
      </c>
      <c r="CH40" s="53">
        <v>1</v>
      </c>
      <c r="CI40" s="53">
        <v>1</v>
      </c>
      <c r="CJ40" s="53">
        <v>1</v>
      </c>
      <c r="CK40" s="53">
        <v>1</v>
      </c>
      <c r="CL40" s="53">
        <v>1</v>
      </c>
      <c r="CM40" s="53">
        <v>1</v>
      </c>
      <c r="CN40" s="53">
        <v>1</v>
      </c>
      <c r="CO40" s="53">
        <v>1</v>
      </c>
      <c r="CP40" s="53">
        <v>1</v>
      </c>
      <c r="CQ40" s="53">
        <v>1</v>
      </c>
      <c r="CR40" s="53">
        <v>1</v>
      </c>
      <c r="CS40" s="53">
        <v>0</v>
      </c>
      <c r="CT40" s="53">
        <v>1</v>
      </c>
      <c r="CU40" s="53">
        <v>1</v>
      </c>
      <c r="CV40" s="53">
        <v>1</v>
      </c>
      <c r="CW40" s="53">
        <v>1</v>
      </c>
      <c r="CX40" s="53">
        <v>1</v>
      </c>
      <c r="CY40" s="53">
        <v>1</v>
      </c>
      <c r="CZ40" s="53">
        <v>1</v>
      </c>
      <c r="DA40" s="53">
        <v>1</v>
      </c>
      <c r="DB40" s="53">
        <v>1</v>
      </c>
      <c r="DC40" s="53">
        <v>1</v>
      </c>
      <c r="DD40" s="53">
        <v>1</v>
      </c>
      <c r="DE40" s="53">
        <v>1</v>
      </c>
      <c r="DF40" s="53">
        <v>1</v>
      </c>
      <c r="DG40" s="53">
        <v>1</v>
      </c>
      <c r="DH40" s="53">
        <v>1</v>
      </c>
      <c r="DI40" s="53">
        <v>1</v>
      </c>
      <c r="DJ40" s="53">
        <v>1</v>
      </c>
      <c r="DK40" s="53">
        <v>1</v>
      </c>
      <c r="DL40" s="53">
        <v>1</v>
      </c>
      <c r="DM40" s="53">
        <v>1</v>
      </c>
      <c r="DN40" s="53">
        <v>1</v>
      </c>
      <c r="DO40" s="53">
        <v>1</v>
      </c>
      <c r="DP40" s="53">
        <v>1</v>
      </c>
      <c r="DQ40" s="53">
        <v>1</v>
      </c>
      <c r="DR40" s="53">
        <v>1</v>
      </c>
      <c r="DS40" s="53">
        <v>1</v>
      </c>
      <c r="DT40" s="53">
        <v>1</v>
      </c>
      <c r="DU40" s="53">
        <v>1</v>
      </c>
      <c r="DV40" s="53">
        <v>1</v>
      </c>
      <c r="DW40" s="53">
        <v>1</v>
      </c>
      <c r="DX40" s="53">
        <v>1</v>
      </c>
      <c r="DY40" s="53">
        <v>1</v>
      </c>
      <c r="DZ40" s="53">
        <v>1</v>
      </c>
      <c r="EA40" s="53">
        <v>1</v>
      </c>
      <c r="EB40" s="53">
        <v>1</v>
      </c>
      <c r="EC40" s="53">
        <v>1</v>
      </c>
      <c r="ED40" s="53">
        <v>1</v>
      </c>
      <c r="EE40" s="53">
        <v>1</v>
      </c>
      <c r="EF40" s="53">
        <v>1</v>
      </c>
      <c r="EG40" s="53">
        <v>0</v>
      </c>
      <c r="EH40" s="53">
        <v>1</v>
      </c>
      <c r="EI40" s="53">
        <v>0</v>
      </c>
      <c r="EJ40" s="53">
        <v>1</v>
      </c>
      <c r="EK40" s="53">
        <v>1</v>
      </c>
      <c r="EL40" s="53">
        <v>1</v>
      </c>
      <c r="EM40" s="53">
        <v>0</v>
      </c>
      <c r="EN40" s="53">
        <v>1</v>
      </c>
      <c r="EO40" s="53">
        <v>1</v>
      </c>
      <c r="EP40" s="53">
        <v>1</v>
      </c>
      <c r="EQ40" s="53">
        <v>1</v>
      </c>
      <c r="ER40" s="53">
        <v>1</v>
      </c>
      <c r="ES40" s="53">
        <v>1</v>
      </c>
      <c r="ET40" s="53">
        <v>1</v>
      </c>
      <c r="EU40" s="53">
        <v>1</v>
      </c>
      <c r="EV40" s="231">
        <v>1</v>
      </c>
      <c r="EW40" s="231">
        <v>1</v>
      </c>
      <c r="EX40" s="231">
        <v>1</v>
      </c>
      <c r="EY40" s="231">
        <v>1</v>
      </c>
      <c r="EZ40" s="231">
        <v>1</v>
      </c>
      <c r="FA40" s="231">
        <v>1</v>
      </c>
      <c r="FB40" s="232">
        <v>0</v>
      </c>
      <c r="FC40" s="231">
        <v>1</v>
      </c>
      <c r="FD40" s="231">
        <v>1</v>
      </c>
      <c r="FE40" s="231">
        <v>1</v>
      </c>
      <c r="FF40" s="204">
        <v>1</v>
      </c>
      <c r="FG40" s="204">
        <v>1</v>
      </c>
      <c r="FH40" s="204">
        <v>1</v>
      </c>
      <c r="FI40" s="204">
        <v>1</v>
      </c>
      <c r="FJ40" s="204">
        <v>0</v>
      </c>
    </row>
    <row r="41" spans="1:166" x14ac:dyDescent="0.25">
      <c r="A41" s="393"/>
      <c r="B41" s="395"/>
      <c r="C41" s="505"/>
      <c r="D41" s="485" t="s">
        <v>1271</v>
      </c>
      <c r="E41" s="485"/>
      <c r="F41" s="485"/>
      <c r="G41" s="393"/>
      <c r="H41" s="393"/>
      <c r="I41" s="295"/>
      <c r="J41" s="53">
        <v>1</v>
      </c>
      <c r="K41" s="61">
        <v>1</v>
      </c>
      <c r="L41" s="53">
        <v>1</v>
      </c>
      <c r="M41" s="53">
        <v>1</v>
      </c>
      <c r="N41" s="53">
        <v>1</v>
      </c>
      <c r="O41" s="53">
        <v>1</v>
      </c>
      <c r="P41" s="53">
        <v>1</v>
      </c>
      <c r="Q41" s="53">
        <v>1</v>
      </c>
      <c r="R41" s="53">
        <v>1</v>
      </c>
      <c r="S41" s="53">
        <v>1</v>
      </c>
      <c r="T41" s="53">
        <v>1</v>
      </c>
      <c r="U41" s="53">
        <v>1</v>
      </c>
      <c r="V41" s="53">
        <v>0</v>
      </c>
      <c r="W41" s="53">
        <v>1</v>
      </c>
      <c r="X41" s="53">
        <v>1</v>
      </c>
      <c r="Y41" s="53">
        <v>1</v>
      </c>
      <c r="Z41" s="53">
        <v>1</v>
      </c>
      <c r="AA41" s="53">
        <v>1</v>
      </c>
      <c r="AB41" s="488"/>
      <c r="AC41" s="53">
        <v>1</v>
      </c>
      <c r="AD41" s="53">
        <v>1</v>
      </c>
      <c r="AE41" s="53">
        <v>1</v>
      </c>
      <c r="AF41" s="53">
        <v>1</v>
      </c>
      <c r="AG41" s="53">
        <v>1</v>
      </c>
      <c r="AH41" s="53">
        <v>0</v>
      </c>
      <c r="AI41" s="53">
        <v>0</v>
      </c>
      <c r="AJ41" s="53">
        <v>1</v>
      </c>
      <c r="AK41" s="53">
        <v>1</v>
      </c>
      <c r="AL41" s="53">
        <v>1</v>
      </c>
      <c r="AM41" s="53">
        <v>1</v>
      </c>
      <c r="AN41" s="53">
        <v>1</v>
      </c>
      <c r="AO41" s="53">
        <v>0</v>
      </c>
      <c r="AP41" s="53">
        <v>0</v>
      </c>
      <c r="AQ41" s="53">
        <v>1</v>
      </c>
      <c r="AR41" s="53">
        <v>0</v>
      </c>
      <c r="AS41" s="53">
        <v>0</v>
      </c>
      <c r="AT41" s="53">
        <v>0</v>
      </c>
      <c r="AU41" s="53">
        <v>1</v>
      </c>
      <c r="AV41" s="53">
        <v>0</v>
      </c>
      <c r="AW41" s="53">
        <v>1</v>
      </c>
      <c r="AX41" s="53">
        <v>1</v>
      </c>
      <c r="AY41" s="53">
        <v>0</v>
      </c>
      <c r="AZ41" s="53">
        <v>1</v>
      </c>
      <c r="BA41" s="53">
        <v>1</v>
      </c>
      <c r="BB41" s="53">
        <v>0</v>
      </c>
      <c r="BC41" s="53">
        <v>1</v>
      </c>
      <c r="BD41" s="53">
        <v>0</v>
      </c>
      <c r="BE41" s="53">
        <v>0</v>
      </c>
      <c r="BF41" s="53">
        <v>0</v>
      </c>
      <c r="BG41" s="53">
        <v>0</v>
      </c>
      <c r="BH41" s="53">
        <v>1</v>
      </c>
      <c r="BI41" s="53">
        <v>1</v>
      </c>
      <c r="BJ41" s="53">
        <v>1</v>
      </c>
      <c r="BK41" s="53">
        <v>1</v>
      </c>
      <c r="BL41" s="53">
        <v>0</v>
      </c>
      <c r="BM41" s="53">
        <v>1</v>
      </c>
      <c r="BN41" s="53">
        <v>1</v>
      </c>
      <c r="BO41" s="53">
        <v>1</v>
      </c>
      <c r="BP41" s="53">
        <v>1</v>
      </c>
      <c r="BQ41" s="53">
        <v>1</v>
      </c>
      <c r="BR41" s="53">
        <v>0</v>
      </c>
      <c r="BS41" s="53">
        <v>1</v>
      </c>
      <c r="BT41" s="53">
        <v>1</v>
      </c>
      <c r="BU41" s="53">
        <v>1</v>
      </c>
      <c r="BV41" s="53">
        <v>1</v>
      </c>
      <c r="BW41" s="53">
        <v>1</v>
      </c>
      <c r="BX41" s="53">
        <v>0</v>
      </c>
      <c r="BY41" s="53">
        <v>0</v>
      </c>
      <c r="BZ41" s="53">
        <v>0</v>
      </c>
      <c r="CA41" s="53">
        <v>0</v>
      </c>
      <c r="CB41" s="53">
        <v>1</v>
      </c>
      <c r="CC41" s="53">
        <v>0</v>
      </c>
      <c r="CD41" s="53">
        <v>0</v>
      </c>
      <c r="CE41" s="53">
        <v>1</v>
      </c>
      <c r="CF41" s="53">
        <v>0</v>
      </c>
      <c r="CG41" s="53">
        <v>0</v>
      </c>
      <c r="CH41" s="53">
        <v>1</v>
      </c>
      <c r="CI41" s="53">
        <v>1</v>
      </c>
      <c r="CJ41" s="53">
        <v>1</v>
      </c>
      <c r="CK41" s="53">
        <v>1</v>
      </c>
      <c r="CL41" s="53">
        <v>1</v>
      </c>
      <c r="CM41" s="53">
        <v>1</v>
      </c>
      <c r="CN41" s="53">
        <v>1</v>
      </c>
      <c r="CO41" s="53">
        <v>1</v>
      </c>
      <c r="CP41" s="53">
        <v>1</v>
      </c>
      <c r="CQ41" s="53">
        <v>1</v>
      </c>
      <c r="CR41" s="53">
        <v>1</v>
      </c>
      <c r="CS41" s="53">
        <v>1</v>
      </c>
      <c r="CT41" s="53">
        <v>1</v>
      </c>
      <c r="CU41" s="53">
        <v>1</v>
      </c>
      <c r="CV41" s="53">
        <v>1</v>
      </c>
      <c r="CW41" s="53">
        <v>1</v>
      </c>
      <c r="CX41" s="53">
        <v>0</v>
      </c>
      <c r="CY41" s="53">
        <v>1</v>
      </c>
      <c r="CZ41" s="53">
        <v>1</v>
      </c>
      <c r="DA41" s="53">
        <v>1</v>
      </c>
      <c r="DB41" s="53">
        <v>1</v>
      </c>
      <c r="DC41" s="53">
        <v>1</v>
      </c>
      <c r="DD41" s="53">
        <v>0</v>
      </c>
      <c r="DE41" s="53">
        <v>1</v>
      </c>
      <c r="DF41" s="53">
        <v>1</v>
      </c>
      <c r="DG41" s="53">
        <v>1</v>
      </c>
      <c r="DH41" s="53">
        <v>1</v>
      </c>
      <c r="DI41" s="53">
        <v>1</v>
      </c>
      <c r="DJ41" s="53">
        <v>1</v>
      </c>
      <c r="DK41" s="53">
        <v>1</v>
      </c>
      <c r="DL41" s="53">
        <v>1</v>
      </c>
      <c r="DM41" s="53">
        <v>0</v>
      </c>
      <c r="DN41" s="53">
        <v>1</v>
      </c>
      <c r="DO41" s="53">
        <v>1</v>
      </c>
      <c r="DP41" s="53">
        <v>1</v>
      </c>
      <c r="DQ41" s="53">
        <v>1</v>
      </c>
      <c r="DR41" s="53">
        <v>1</v>
      </c>
      <c r="DS41" s="53">
        <v>1</v>
      </c>
      <c r="DT41" s="53">
        <v>1</v>
      </c>
      <c r="DU41" s="53">
        <v>1</v>
      </c>
      <c r="DV41" s="53">
        <v>1</v>
      </c>
      <c r="DW41" s="53">
        <v>1</v>
      </c>
      <c r="DX41" s="53">
        <v>1</v>
      </c>
      <c r="DY41" s="53">
        <v>1</v>
      </c>
      <c r="DZ41" s="53">
        <v>1</v>
      </c>
      <c r="EA41" s="53">
        <v>1</v>
      </c>
      <c r="EB41" s="53">
        <v>1</v>
      </c>
      <c r="EC41" s="53">
        <v>1</v>
      </c>
      <c r="ED41" s="53">
        <v>1</v>
      </c>
      <c r="EE41" s="53">
        <v>1</v>
      </c>
      <c r="EF41" s="53">
        <v>1</v>
      </c>
      <c r="EG41" s="53">
        <v>1</v>
      </c>
      <c r="EH41" s="53">
        <v>1</v>
      </c>
      <c r="EI41" s="53">
        <v>0</v>
      </c>
      <c r="EJ41" s="53">
        <v>1</v>
      </c>
      <c r="EK41" s="53">
        <v>0</v>
      </c>
      <c r="EL41" s="53">
        <v>1</v>
      </c>
      <c r="EM41" s="53">
        <v>0</v>
      </c>
      <c r="EN41" s="53">
        <v>1</v>
      </c>
      <c r="EO41" s="53">
        <v>1</v>
      </c>
      <c r="EP41" s="53">
        <v>1</v>
      </c>
      <c r="EQ41" s="53">
        <v>1</v>
      </c>
      <c r="ER41" s="53">
        <v>1</v>
      </c>
      <c r="ES41" s="53">
        <v>1</v>
      </c>
      <c r="ET41" s="53">
        <v>1</v>
      </c>
      <c r="EU41" s="53">
        <v>0</v>
      </c>
      <c r="EV41" s="231">
        <v>0</v>
      </c>
      <c r="EW41" s="231">
        <v>1</v>
      </c>
      <c r="EX41" s="231">
        <v>1</v>
      </c>
      <c r="EY41" s="231">
        <v>1</v>
      </c>
      <c r="EZ41" s="231">
        <v>0</v>
      </c>
      <c r="FA41" s="231">
        <v>0</v>
      </c>
      <c r="FB41" s="232">
        <v>0</v>
      </c>
      <c r="FC41" s="231">
        <v>1</v>
      </c>
      <c r="FD41" s="231">
        <v>1</v>
      </c>
      <c r="FE41" s="231">
        <v>1</v>
      </c>
      <c r="FF41" s="204">
        <v>1</v>
      </c>
      <c r="FG41" s="204">
        <v>1</v>
      </c>
      <c r="FH41" s="204">
        <v>1</v>
      </c>
      <c r="FI41" s="204">
        <v>1</v>
      </c>
      <c r="FJ41" s="204">
        <v>0</v>
      </c>
    </row>
    <row r="42" spans="1:166" x14ac:dyDescent="0.25">
      <c r="A42" s="393"/>
      <c r="B42" s="395"/>
      <c r="C42" s="505"/>
      <c r="D42" s="485" t="s">
        <v>1272</v>
      </c>
      <c r="E42" s="485"/>
      <c r="F42" s="485"/>
      <c r="G42" s="393"/>
      <c r="H42" s="393"/>
      <c r="I42" s="295"/>
      <c r="J42" s="53">
        <v>1</v>
      </c>
      <c r="K42" s="61">
        <v>1</v>
      </c>
      <c r="L42" s="53">
        <v>1</v>
      </c>
      <c r="M42" s="53">
        <v>0</v>
      </c>
      <c r="N42" s="53">
        <v>0</v>
      </c>
      <c r="O42" s="53">
        <v>1</v>
      </c>
      <c r="P42" s="53">
        <v>1</v>
      </c>
      <c r="Q42" s="53">
        <v>1</v>
      </c>
      <c r="R42" s="53">
        <v>1</v>
      </c>
      <c r="S42" s="53">
        <v>1</v>
      </c>
      <c r="T42" s="53">
        <v>1</v>
      </c>
      <c r="U42" s="53">
        <v>1</v>
      </c>
      <c r="V42" s="53">
        <v>0</v>
      </c>
      <c r="W42" s="53">
        <v>1</v>
      </c>
      <c r="X42" s="53">
        <v>0</v>
      </c>
      <c r="Y42" s="53">
        <v>1</v>
      </c>
      <c r="Z42" s="53">
        <v>1</v>
      </c>
      <c r="AA42" s="53">
        <v>1</v>
      </c>
      <c r="AB42" s="488"/>
      <c r="AC42" s="53">
        <v>1</v>
      </c>
      <c r="AD42" s="53">
        <v>1</v>
      </c>
      <c r="AE42" s="53">
        <v>1</v>
      </c>
      <c r="AF42" s="53">
        <v>1</v>
      </c>
      <c r="AG42" s="53">
        <v>0</v>
      </c>
      <c r="AH42" s="53">
        <v>0</v>
      </c>
      <c r="AI42" s="53">
        <v>0</v>
      </c>
      <c r="AJ42" s="53">
        <v>1</v>
      </c>
      <c r="AK42" s="53">
        <v>0</v>
      </c>
      <c r="AL42" s="53">
        <v>1</v>
      </c>
      <c r="AM42" s="53">
        <v>1</v>
      </c>
      <c r="AN42" s="53">
        <v>1</v>
      </c>
      <c r="AO42" s="53">
        <v>1</v>
      </c>
      <c r="AP42" s="53">
        <v>1</v>
      </c>
      <c r="AQ42" s="53">
        <v>1</v>
      </c>
      <c r="AR42" s="53">
        <v>0</v>
      </c>
      <c r="AS42" s="53">
        <v>0</v>
      </c>
      <c r="AT42" s="53">
        <v>1</v>
      </c>
      <c r="AU42" s="53">
        <v>1</v>
      </c>
      <c r="AV42" s="53">
        <v>1</v>
      </c>
      <c r="AW42" s="53">
        <v>1</v>
      </c>
      <c r="AX42" s="53">
        <v>1</v>
      </c>
      <c r="AY42" s="53">
        <v>1</v>
      </c>
      <c r="AZ42" s="53">
        <v>1</v>
      </c>
      <c r="BA42" s="53">
        <v>1</v>
      </c>
      <c r="BB42" s="53">
        <v>0</v>
      </c>
      <c r="BC42" s="53">
        <v>1</v>
      </c>
      <c r="BD42" s="53">
        <v>0</v>
      </c>
      <c r="BE42" s="53">
        <v>0</v>
      </c>
      <c r="BF42" s="53">
        <v>1</v>
      </c>
      <c r="BG42" s="53">
        <v>1</v>
      </c>
      <c r="BH42" s="53">
        <v>0</v>
      </c>
      <c r="BI42" s="53">
        <v>1</v>
      </c>
      <c r="BJ42" s="53">
        <v>1</v>
      </c>
      <c r="BK42" s="53">
        <v>1</v>
      </c>
      <c r="BL42" s="53">
        <v>0</v>
      </c>
      <c r="BM42" s="53">
        <v>1</v>
      </c>
      <c r="BN42" s="53">
        <v>1</v>
      </c>
      <c r="BO42" s="53">
        <v>1</v>
      </c>
      <c r="BP42" s="53">
        <v>1</v>
      </c>
      <c r="BQ42" s="53">
        <v>1</v>
      </c>
      <c r="BR42" s="53">
        <v>0</v>
      </c>
      <c r="BS42" s="53">
        <v>1</v>
      </c>
      <c r="BT42" s="53">
        <v>1</v>
      </c>
      <c r="BU42" s="53">
        <v>1</v>
      </c>
      <c r="BV42" s="53">
        <v>1</v>
      </c>
      <c r="BW42" s="53">
        <v>1</v>
      </c>
      <c r="BX42" s="53">
        <v>0</v>
      </c>
      <c r="BY42" s="53">
        <v>0</v>
      </c>
      <c r="BZ42" s="53">
        <v>1</v>
      </c>
      <c r="CA42" s="53">
        <v>0</v>
      </c>
      <c r="CB42" s="53">
        <v>1</v>
      </c>
      <c r="CC42" s="53">
        <v>0</v>
      </c>
      <c r="CD42" s="53">
        <v>0</v>
      </c>
      <c r="CE42" s="53">
        <v>1</v>
      </c>
      <c r="CF42" s="53">
        <v>1</v>
      </c>
      <c r="CG42" s="53">
        <v>1</v>
      </c>
      <c r="CH42" s="53">
        <v>1</v>
      </c>
      <c r="CI42" s="53">
        <v>1</v>
      </c>
      <c r="CJ42" s="53">
        <v>1</v>
      </c>
      <c r="CK42" s="53">
        <v>1</v>
      </c>
      <c r="CL42" s="53">
        <v>1</v>
      </c>
      <c r="CM42" s="53">
        <v>1</v>
      </c>
      <c r="CN42" s="53">
        <v>1</v>
      </c>
      <c r="CO42" s="53">
        <v>1</v>
      </c>
      <c r="CP42" s="53">
        <v>1</v>
      </c>
      <c r="CQ42" s="53">
        <v>1</v>
      </c>
      <c r="CR42" s="53">
        <v>1</v>
      </c>
      <c r="CS42" s="53">
        <v>1</v>
      </c>
      <c r="CT42" s="53">
        <v>1</v>
      </c>
      <c r="CU42" s="53">
        <v>1</v>
      </c>
      <c r="CV42" s="53">
        <v>0</v>
      </c>
      <c r="CW42" s="53">
        <v>1</v>
      </c>
      <c r="CX42" s="53">
        <v>1</v>
      </c>
      <c r="CY42" s="53">
        <v>1</v>
      </c>
      <c r="CZ42" s="53">
        <v>1</v>
      </c>
      <c r="DA42" s="53">
        <v>1</v>
      </c>
      <c r="DB42" s="53">
        <v>1</v>
      </c>
      <c r="DC42" s="53">
        <v>1</v>
      </c>
      <c r="DD42" s="53">
        <v>1</v>
      </c>
      <c r="DE42" s="53">
        <v>1</v>
      </c>
      <c r="DF42" s="53">
        <v>1</v>
      </c>
      <c r="DG42" s="53">
        <v>1</v>
      </c>
      <c r="DH42" s="53">
        <v>1</v>
      </c>
      <c r="DI42" s="53">
        <v>1</v>
      </c>
      <c r="DJ42" s="53">
        <v>1</v>
      </c>
      <c r="DK42" s="53">
        <v>1</v>
      </c>
      <c r="DL42" s="53">
        <v>1</v>
      </c>
      <c r="DM42" s="53">
        <v>1</v>
      </c>
      <c r="DN42" s="53">
        <v>1</v>
      </c>
      <c r="DO42" s="53">
        <v>1</v>
      </c>
      <c r="DP42" s="53">
        <v>1</v>
      </c>
      <c r="DQ42" s="53">
        <v>1</v>
      </c>
      <c r="DR42" s="53">
        <v>1</v>
      </c>
      <c r="DS42" s="53">
        <v>1</v>
      </c>
      <c r="DT42" s="53">
        <v>1</v>
      </c>
      <c r="DU42" s="53">
        <v>1</v>
      </c>
      <c r="DV42" s="53">
        <v>1</v>
      </c>
      <c r="DW42" s="53">
        <v>1</v>
      </c>
      <c r="DX42" s="53">
        <v>0</v>
      </c>
      <c r="DY42" s="53">
        <v>1</v>
      </c>
      <c r="DZ42" s="53">
        <v>1</v>
      </c>
      <c r="EA42" s="53">
        <v>1</v>
      </c>
      <c r="EB42" s="53">
        <v>1</v>
      </c>
      <c r="EC42" s="53">
        <v>1</v>
      </c>
      <c r="ED42" s="53">
        <v>1</v>
      </c>
      <c r="EE42" s="53">
        <v>1</v>
      </c>
      <c r="EF42" s="53">
        <v>1</v>
      </c>
      <c r="EG42" s="53">
        <v>1</v>
      </c>
      <c r="EH42" s="53">
        <v>1</v>
      </c>
      <c r="EI42" s="53">
        <v>0</v>
      </c>
      <c r="EJ42" s="53">
        <v>1</v>
      </c>
      <c r="EK42" s="53">
        <v>1</v>
      </c>
      <c r="EL42" s="53">
        <v>1</v>
      </c>
      <c r="EM42" s="53">
        <v>0</v>
      </c>
      <c r="EN42" s="53">
        <v>1</v>
      </c>
      <c r="EO42" s="53">
        <v>1</v>
      </c>
      <c r="EP42" s="53">
        <v>1</v>
      </c>
      <c r="EQ42" s="53">
        <v>1</v>
      </c>
      <c r="ER42" s="53">
        <v>1</v>
      </c>
      <c r="ES42" s="53">
        <v>1</v>
      </c>
      <c r="ET42" s="53">
        <v>1</v>
      </c>
      <c r="EU42" s="53">
        <v>0</v>
      </c>
      <c r="EV42" s="231">
        <v>1</v>
      </c>
      <c r="EW42" s="231">
        <v>1</v>
      </c>
      <c r="EX42" s="231">
        <v>1</v>
      </c>
      <c r="EY42" s="231">
        <v>1</v>
      </c>
      <c r="EZ42" s="231">
        <v>1</v>
      </c>
      <c r="FA42" s="231">
        <v>1</v>
      </c>
      <c r="FB42" s="232">
        <v>0</v>
      </c>
      <c r="FC42" s="231">
        <v>1</v>
      </c>
      <c r="FD42" s="231">
        <v>1</v>
      </c>
      <c r="FE42" s="231">
        <v>0</v>
      </c>
      <c r="FF42" s="204">
        <v>1</v>
      </c>
      <c r="FG42" s="204">
        <v>1</v>
      </c>
      <c r="FH42" s="204">
        <v>1</v>
      </c>
      <c r="FI42" s="204">
        <v>1</v>
      </c>
      <c r="FJ42" s="204">
        <v>0</v>
      </c>
    </row>
    <row r="43" spans="1:166" x14ac:dyDescent="0.25">
      <c r="A43" s="393"/>
      <c r="B43" s="395"/>
      <c r="C43" s="505"/>
      <c r="D43" s="485" t="s">
        <v>1273</v>
      </c>
      <c r="E43" s="485"/>
      <c r="F43" s="485"/>
      <c r="G43" s="393"/>
      <c r="H43" s="393"/>
      <c r="I43" s="295"/>
      <c r="J43" s="53">
        <v>1</v>
      </c>
      <c r="K43" s="61">
        <v>1</v>
      </c>
      <c r="L43" s="53">
        <v>1</v>
      </c>
      <c r="M43" s="53">
        <v>1</v>
      </c>
      <c r="N43" s="53">
        <v>1</v>
      </c>
      <c r="O43" s="53">
        <v>0</v>
      </c>
      <c r="P43" s="53">
        <v>1</v>
      </c>
      <c r="Q43" s="53">
        <v>1</v>
      </c>
      <c r="R43" s="53">
        <v>0</v>
      </c>
      <c r="S43" s="53">
        <v>1</v>
      </c>
      <c r="T43" s="53">
        <v>1</v>
      </c>
      <c r="U43" s="53">
        <v>1</v>
      </c>
      <c r="V43" s="53">
        <v>0</v>
      </c>
      <c r="W43" s="53">
        <v>1</v>
      </c>
      <c r="X43" s="53">
        <v>1</v>
      </c>
      <c r="Y43" s="53">
        <v>1</v>
      </c>
      <c r="Z43" s="53">
        <v>1</v>
      </c>
      <c r="AA43" s="53">
        <v>1</v>
      </c>
      <c r="AB43" s="488"/>
      <c r="AC43" s="53">
        <v>1</v>
      </c>
      <c r="AD43" s="53">
        <v>1</v>
      </c>
      <c r="AE43" s="53">
        <v>1</v>
      </c>
      <c r="AF43" s="53">
        <v>1</v>
      </c>
      <c r="AG43" s="53">
        <v>1</v>
      </c>
      <c r="AH43" s="53">
        <v>1</v>
      </c>
      <c r="AI43" s="53">
        <v>1</v>
      </c>
      <c r="AJ43" s="53">
        <v>1</v>
      </c>
      <c r="AK43" s="53">
        <v>1</v>
      </c>
      <c r="AL43" s="53">
        <v>1</v>
      </c>
      <c r="AM43" s="53">
        <v>1</v>
      </c>
      <c r="AN43" s="53">
        <v>1</v>
      </c>
      <c r="AO43" s="53">
        <v>1</v>
      </c>
      <c r="AP43" s="53">
        <v>0</v>
      </c>
      <c r="AQ43" s="53">
        <v>1</v>
      </c>
      <c r="AR43" s="53">
        <v>0</v>
      </c>
      <c r="AS43" s="53">
        <v>1</v>
      </c>
      <c r="AT43" s="53">
        <v>1</v>
      </c>
      <c r="AU43" s="53">
        <v>1</v>
      </c>
      <c r="AV43" s="53">
        <v>1</v>
      </c>
      <c r="AW43" s="53">
        <v>1</v>
      </c>
      <c r="AX43" s="53">
        <v>1</v>
      </c>
      <c r="AY43" s="53">
        <v>1</v>
      </c>
      <c r="AZ43" s="53">
        <v>1</v>
      </c>
      <c r="BA43" s="53">
        <v>1</v>
      </c>
      <c r="BB43" s="53">
        <v>0</v>
      </c>
      <c r="BC43" s="53">
        <v>1</v>
      </c>
      <c r="BD43" s="53">
        <v>1</v>
      </c>
      <c r="BE43" s="53">
        <v>1</v>
      </c>
      <c r="BF43" s="53">
        <v>1</v>
      </c>
      <c r="BG43" s="53">
        <v>1</v>
      </c>
      <c r="BH43" s="53">
        <v>1</v>
      </c>
      <c r="BI43" s="53">
        <v>1</v>
      </c>
      <c r="BJ43" s="53">
        <v>1</v>
      </c>
      <c r="BK43" s="53">
        <v>1</v>
      </c>
      <c r="BL43" s="53">
        <v>1</v>
      </c>
      <c r="BM43" s="53">
        <v>1</v>
      </c>
      <c r="BN43" s="53">
        <v>1</v>
      </c>
      <c r="BO43" s="53">
        <v>1</v>
      </c>
      <c r="BP43" s="53">
        <v>1</v>
      </c>
      <c r="BQ43" s="53">
        <v>1</v>
      </c>
      <c r="BR43" s="53">
        <v>1</v>
      </c>
      <c r="BS43" s="53">
        <v>1</v>
      </c>
      <c r="BT43" s="53">
        <v>1</v>
      </c>
      <c r="BU43" s="53">
        <v>0</v>
      </c>
      <c r="BV43" s="53">
        <v>1</v>
      </c>
      <c r="BW43" s="53">
        <v>1</v>
      </c>
      <c r="BX43" s="53">
        <v>1</v>
      </c>
      <c r="BY43" s="53">
        <v>1</v>
      </c>
      <c r="BZ43" s="53">
        <v>1</v>
      </c>
      <c r="CA43" s="53">
        <v>1</v>
      </c>
      <c r="CB43" s="53">
        <v>1</v>
      </c>
      <c r="CC43" s="53">
        <v>1</v>
      </c>
      <c r="CD43" s="53">
        <v>1</v>
      </c>
      <c r="CE43" s="53">
        <v>0</v>
      </c>
      <c r="CF43" s="53">
        <v>0</v>
      </c>
      <c r="CG43" s="53">
        <v>0</v>
      </c>
      <c r="CH43" s="53">
        <v>1</v>
      </c>
      <c r="CI43" s="53">
        <v>1</v>
      </c>
      <c r="CJ43" s="53">
        <v>1</v>
      </c>
      <c r="CK43" s="53">
        <v>1</v>
      </c>
      <c r="CL43" s="53">
        <v>1</v>
      </c>
      <c r="CM43" s="53">
        <v>1</v>
      </c>
      <c r="CN43" s="53">
        <v>1</v>
      </c>
      <c r="CO43" s="53">
        <v>0</v>
      </c>
      <c r="CP43" s="53">
        <v>1</v>
      </c>
      <c r="CQ43" s="53">
        <v>1</v>
      </c>
      <c r="CR43" s="53">
        <v>1</v>
      </c>
      <c r="CS43" s="53">
        <v>0</v>
      </c>
      <c r="CT43" s="53">
        <v>1</v>
      </c>
      <c r="CU43" s="53">
        <v>1</v>
      </c>
      <c r="CV43" s="53">
        <v>1</v>
      </c>
      <c r="CW43" s="53">
        <v>1</v>
      </c>
      <c r="CX43" s="53">
        <v>1</v>
      </c>
      <c r="CY43" s="53">
        <v>1</v>
      </c>
      <c r="CZ43" s="53">
        <v>0</v>
      </c>
      <c r="DA43" s="53">
        <v>1</v>
      </c>
      <c r="DB43" s="53">
        <v>1</v>
      </c>
      <c r="DC43" s="53">
        <v>1</v>
      </c>
      <c r="DD43" s="53">
        <v>1</v>
      </c>
      <c r="DE43" s="53">
        <v>1</v>
      </c>
      <c r="DF43" s="53">
        <v>1</v>
      </c>
      <c r="DG43" s="53">
        <v>1</v>
      </c>
      <c r="DH43" s="53">
        <v>1</v>
      </c>
      <c r="DI43" s="53">
        <v>1</v>
      </c>
      <c r="DJ43" s="53">
        <v>1</v>
      </c>
      <c r="DK43" s="53">
        <v>1</v>
      </c>
      <c r="DL43" s="53">
        <v>1</v>
      </c>
      <c r="DM43" s="53">
        <v>1</v>
      </c>
      <c r="DN43" s="53">
        <v>1</v>
      </c>
      <c r="DO43" s="53">
        <v>1</v>
      </c>
      <c r="DP43" s="53">
        <v>1</v>
      </c>
      <c r="DQ43" s="53">
        <v>1</v>
      </c>
      <c r="DR43" s="53">
        <v>1</v>
      </c>
      <c r="DS43" s="53">
        <v>0</v>
      </c>
      <c r="DT43" s="53">
        <v>1</v>
      </c>
      <c r="DU43" s="53">
        <v>0</v>
      </c>
      <c r="DV43" s="53">
        <v>1</v>
      </c>
      <c r="DW43" s="53">
        <v>1</v>
      </c>
      <c r="DX43" s="53">
        <v>1</v>
      </c>
      <c r="DY43" s="53">
        <v>1</v>
      </c>
      <c r="DZ43" s="53">
        <v>1</v>
      </c>
      <c r="EA43" s="53">
        <v>1</v>
      </c>
      <c r="EB43" s="53">
        <v>1</v>
      </c>
      <c r="EC43" s="53">
        <v>1</v>
      </c>
      <c r="ED43" s="53">
        <v>1</v>
      </c>
      <c r="EE43" s="53">
        <v>1</v>
      </c>
      <c r="EF43" s="53">
        <v>1</v>
      </c>
      <c r="EG43" s="53">
        <v>0</v>
      </c>
      <c r="EH43" s="53">
        <v>1</v>
      </c>
      <c r="EI43" s="53">
        <v>0</v>
      </c>
      <c r="EJ43" s="53">
        <v>0</v>
      </c>
      <c r="EK43" s="53">
        <v>0</v>
      </c>
      <c r="EL43" s="53">
        <v>1</v>
      </c>
      <c r="EM43" s="53">
        <v>0</v>
      </c>
      <c r="EN43" s="53">
        <v>0</v>
      </c>
      <c r="EO43" s="53">
        <v>1</v>
      </c>
      <c r="EP43" s="53">
        <v>1</v>
      </c>
      <c r="EQ43" s="53">
        <v>1</v>
      </c>
      <c r="ER43" s="53">
        <v>1</v>
      </c>
      <c r="ES43" s="53">
        <v>1</v>
      </c>
      <c r="ET43" s="53">
        <v>1</v>
      </c>
      <c r="EU43" s="53">
        <v>1</v>
      </c>
      <c r="EV43" s="231">
        <v>0</v>
      </c>
      <c r="EW43" s="231">
        <v>0</v>
      </c>
      <c r="EX43" s="231">
        <v>1</v>
      </c>
      <c r="EY43" s="53">
        <v>1</v>
      </c>
      <c r="EZ43" s="231">
        <v>1</v>
      </c>
      <c r="FA43" s="231">
        <v>1</v>
      </c>
      <c r="FB43" s="232">
        <v>0</v>
      </c>
      <c r="FC43" s="231">
        <v>1</v>
      </c>
      <c r="FD43" s="231">
        <v>0</v>
      </c>
      <c r="FE43" s="231">
        <v>1</v>
      </c>
      <c r="FF43" s="231">
        <v>1</v>
      </c>
      <c r="FG43" s="231">
        <v>1</v>
      </c>
      <c r="FH43" s="204">
        <v>1</v>
      </c>
      <c r="FI43" s="204">
        <v>1</v>
      </c>
      <c r="FJ43" s="204">
        <v>0</v>
      </c>
    </row>
    <row r="44" spans="1:166" x14ac:dyDescent="0.25">
      <c r="A44" s="393"/>
      <c r="B44" s="395"/>
      <c r="C44" s="505"/>
      <c r="D44" s="485" t="s">
        <v>1274</v>
      </c>
      <c r="E44" s="485"/>
      <c r="F44" s="485"/>
      <c r="G44" s="393"/>
      <c r="H44" s="393"/>
      <c r="I44" s="295"/>
      <c r="J44" s="53">
        <v>1</v>
      </c>
      <c r="K44" s="61">
        <v>1</v>
      </c>
      <c r="L44" s="53">
        <v>1</v>
      </c>
      <c r="M44" s="53">
        <v>1</v>
      </c>
      <c r="N44" s="53">
        <v>1</v>
      </c>
      <c r="O44" s="53">
        <v>0</v>
      </c>
      <c r="P44" s="53">
        <v>1</v>
      </c>
      <c r="Q44" s="53">
        <v>1</v>
      </c>
      <c r="R44" s="53">
        <v>0</v>
      </c>
      <c r="S44" s="53">
        <v>1</v>
      </c>
      <c r="T44" s="53">
        <v>1</v>
      </c>
      <c r="U44" s="53">
        <v>1</v>
      </c>
      <c r="V44" s="53">
        <v>0</v>
      </c>
      <c r="W44" s="53">
        <v>1</v>
      </c>
      <c r="X44" s="53">
        <v>1</v>
      </c>
      <c r="Y44" s="53">
        <v>1</v>
      </c>
      <c r="Z44" s="53">
        <v>1</v>
      </c>
      <c r="AA44" s="53">
        <v>1</v>
      </c>
      <c r="AB44" s="488"/>
      <c r="AC44" s="53">
        <v>1</v>
      </c>
      <c r="AD44" s="53">
        <v>1</v>
      </c>
      <c r="AE44" s="53">
        <v>1</v>
      </c>
      <c r="AF44" s="53">
        <v>1</v>
      </c>
      <c r="AG44" s="53">
        <v>1</v>
      </c>
      <c r="AH44" s="53">
        <v>0</v>
      </c>
      <c r="AI44" s="53">
        <v>1</v>
      </c>
      <c r="AJ44" s="53">
        <v>1</v>
      </c>
      <c r="AK44" s="53">
        <v>1</v>
      </c>
      <c r="AL44" s="53">
        <v>1</v>
      </c>
      <c r="AM44" s="53">
        <v>1</v>
      </c>
      <c r="AN44" s="53">
        <v>1</v>
      </c>
      <c r="AO44" s="53">
        <v>0</v>
      </c>
      <c r="AP44" s="53">
        <v>0</v>
      </c>
      <c r="AQ44" s="53">
        <v>1</v>
      </c>
      <c r="AR44" s="53">
        <v>0</v>
      </c>
      <c r="AS44" s="53">
        <v>1</v>
      </c>
      <c r="AT44" s="53">
        <v>1</v>
      </c>
      <c r="AU44" s="53">
        <v>0</v>
      </c>
      <c r="AV44" s="53">
        <v>1</v>
      </c>
      <c r="AW44" s="53">
        <v>1</v>
      </c>
      <c r="AX44" s="53">
        <v>1</v>
      </c>
      <c r="AY44" s="53">
        <v>1</v>
      </c>
      <c r="AZ44" s="53">
        <v>1</v>
      </c>
      <c r="BA44" s="53">
        <v>1</v>
      </c>
      <c r="BB44" s="53">
        <v>0</v>
      </c>
      <c r="BC44" s="53">
        <v>1</v>
      </c>
      <c r="BD44" s="53">
        <v>1</v>
      </c>
      <c r="BE44" s="53">
        <v>1</v>
      </c>
      <c r="BF44" s="53">
        <v>1</v>
      </c>
      <c r="BG44" s="53">
        <v>0</v>
      </c>
      <c r="BH44" s="53">
        <v>0</v>
      </c>
      <c r="BI44" s="53">
        <v>1</v>
      </c>
      <c r="BJ44" s="53">
        <v>0</v>
      </c>
      <c r="BK44" s="53">
        <v>0</v>
      </c>
      <c r="BL44" s="53">
        <v>0</v>
      </c>
      <c r="BM44" s="53">
        <v>1</v>
      </c>
      <c r="BN44" s="53">
        <v>1</v>
      </c>
      <c r="BO44" s="53">
        <v>1</v>
      </c>
      <c r="BP44" s="53">
        <v>1</v>
      </c>
      <c r="BQ44" s="53">
        <v>1</v>
      </c>
      <c r="BR44" s="53">
        <v>1</v>
      </c>
      <c r="BS44" s="53">
        <v>0</v>
      </c>
      <c r="BT44" s="53">
        <v>1</v>
      </c>
      <c r="BU44" s="53">
        <v>0</v>
      </c>
      <c r="BV44" s="53">
        <v>1</v>
      </c>
      <c r="BW44" s="53">
        <v>0</v>
      </c>
      <c r="BX44" s="53">
        <v>0</v>
      </c>
      <c r="BY44" s="53">
        <v>1</v>
      </c>
      <c r="BZ44" s="53">
        <v>1</v>
      </c>
      <c r="CA44" s="53">
        <v>1</v>
      </c>
      <c r="CB44" s="53">
        <v>1</v>
      </c>
      <c r="CC44" s="53">
        <v>1</v>
      </c>
      <c r="CD44" s="53">
        <v>1</v>
      </c>
      <c r="CE44" s="53">
        <v>1</v>
      </c>
      <c r="CF44" s="53">
        <v>0</v>
      </c>
      <c r="CG44" s="53">
        <v>0</v>
      </c>
      <c r="CH44" s="53">
        <v>1</v>
      </c>
      <c r="CI44" s="53">
        <v>1</v>
      </c>
      <c r="CJ44" s="53">
        <v>1</v>
      </c>
      <c r="CK44" s="53">
        <v>1</v>
      </c>
      <c r="CL44" s="53">
        <v>1</v>
      </c>
      <c r="CM44" s="53">
        <v>1</v>
      </c>
      <c r="CN44" s="53">
        <v>1</v>
      </c>
      <c r="CO44" s="53">
        <v>0</v>
      </c>
      <c r="CP44" s="53">
        <v>1</v>
      </c>
      <c r="CQ44" s="53">
        <v>1</v>
      </c>
      <c r="CR44" s="53">
        <v>1</v>
      </c>
      <c r="CS44" s="53">
        <v>0</v>
      </c>
      <c r="CT44" s="53">
        <v>0</v>
      </c>
      <c r="CU44" s="53">
        <v>1</v>
      </c>
      <c r="CV44" s="53">
        <v>1</v>
      </c>
      <c r="CW44" s="53">
        <v>1</v>
      </c>
      <c r="CX44" s="53">
        <v>0</v>
      </c>
      <c r="CY44" s="53">
        <v>1</v>
      </c>
      <c r="CZ44" s="53">
        <v>0</v>
      </c>
      <c r="DA44" s="53">
        <v>1</v>
      </c>
      <c r="DB44" s="53">
        <v>1</v>
      </c>
      <c r="DC44" s="53">
        <v>1</v>
      </c>
      <c r="DD44" s="53">
        <v>1</v>
      </c>
      <c r="DE44" s="53">
        <v>1</v>
      </c>
      <c r="DF44" s="53">
        <v>1</v>
      </c>
      <c r="DG44" s="53">
        <v>1</v>
      </c>
      <c r="DH44" s="53">
        <v>1</v>
      </c>
      <c r="DI44" s="53">
        <v>1</v>
      </c>
      <c r="DJ44" s="53">
        <v>1</v>
      </c>
      <c r="DK44" s="53">
        <v>1</v>
      </c>
      <c r="DL44" s="53">
        <v>1</v>
      </c>
      <c r="DM44" s="53">
        <v>1</v>
      </c>
      <c r="DN44" s="53">
        <v>1</v>
      </c>
      <c r="DO44" s="53">
        <v>0</v>
      </c>
      <c r="DP44" s="53">
        <v>1</v>
      </c>
      <c r="DQ44" s="53">
        <v>1</v>
      </c>
      <c r="DR44" s="53">
        <v>1</v>
      </c>
      <c r="DS44" s="53">
        <v>0</v>
      </c>
      <c r="DT44" s="53">
        <v>1</v>
      </c>
      <c r="DU44" s="53">
        <v>0</v>
      </c>
      <c r="DV44" s="53">
        <v>1</v>
      </c>
      <c r="DW44" s="53">
        <v>1</v>
      </c>
      <c r="DX44" s="53">
        <v>0</v>
      </c>
      <c r="DY44" s="53">
        <v>1</v>
      </c>
      <c r="DZ44" s="53">
        <v>1</v>
      </c>
      <c r="EA44" s="53">
        <v>1</v>
      </c>
      <c r="EB44" s="53">
        <v>1</v>
      </c>
      <c r="EC44" s="53">
        <v>1</v>
      </c>
      <c r="ED44" s="53">
        <v>1</v>
      </c>
      <c r="EE44" s="53">
        <v>1</v>
      </c>
      <c r="EF44" s="53">
        <v>1</v>
      </c>
      <c r="EG44" s="53">
        <v>0</v>
      </c>
      <c r="EH44" s="53">
        <v>0</v>
      </c>
      <c r="EI44" s="53">
        <v>0</v>
      </c>
      <c r="EJ44" s="53">
        <v>0</v>
      </c>
      <c r="EK44" s="53">
        <v>1</v>
      </c>
      <c r="EL44" s="53">
        <v>1</v>
      </c>
      <c r="EM44" s="53">
        <v>0</v>
      </c>
      <c r="EN44" s="53">
        <v>0</v>
      </c>
      <c r="EO44" s="53">
        <v>1</v>
      </c>
      <c r="EP44" s="53">
        <v>1</v>
      </c>
      <c r="EQ44" s="53">
        <v>1</v>
      </c>
      <c r="ER44" s="53">
        <v>1</v>
      </c>
      <c r="ES44" s="53">
        <v>1</v>
      </c>
      <c r="ET44" s="53">
        <v>1</v>
      </c>
      <c r="EU44" s="53">
        <v>0</v>
      </c>
      <c r="EV44" s="231">
        <v>0</v>
      </c>
      <c r="EW44" s="231">
        <v>0</v>
      </c>
      <c r="EX44" s="231">
        <v>1</v>
      </c>
      <c r="EY44" s="53">
        <v>1</v>
      </c>
      <c r="EZ44" s="231">
        <v>0</v>
      </c>
      <c r="FA44" s="231">
        <v>0</v>
      </c>
      <c r="FB44" s="232">
        <v>0</v>
      </c>
      <c r="FC44" s="231">
        <v>1</v>
      </c>
      <c r="FD44" s="231">
        <v>1</v>
      </c>
      <c r="FE44" s="231">
        <v>0</v>
      </c>
      <c r="FF44" s="231">
        <v>1</v>
      </c>
      <c r="FG44" s="231">
        <v>1</v>
      </c>
      <c r="FH44" s="204">
        <v>1</v>
      </c>
      <c r="FI44" s="204">
        <v>1</v>
      </c>
      <c r="FJ44" s="204">
        <v>0</v>
      </c>
    </row>
    <row r="45" spans="1:166" x14ac:dyDescent="0.25">
      <c r="A45" s="393"/>
      <c r="B45" s="395"/>
      <c r="C45" s="505"/>
      <c r="D45" s="485" t="s">
        <v>1275</v>
      </c>
      <c r="E45" s="485"/>
      <c r="F45" s="485"/>
      <c r="G45" s="393"/>
      <c r="H45" s="393"/>
      <c r="I45" s="295"/>
      <c r="J45" s="53">
        <v>1</v>
      </c>
      <c r="K45" s="61">
        <v>1</v>
      </c>
      <c r="L45" s="53">
        <v>1</v>
      </c>
      <c r="M45" s="53">
        <v>1</v>
      </c>
      <c r="N45" s="53">
        <v>1</v>
      </c>
      <c r="O45" s="53">
        <v>1</v>
      </c>
      <c r="P45" s="53">
        <v>1</v>
      </c>
      <c r="Q45" s="53">
        <v>1</v>
      </c>
      <c r="R45" s="53">
        <v>1</v>
      </c>
      <c r="S45" s="53">
        <v>1</v>
      </c>
      <c r="T45" s="53">
        <v>1</v>
      </c>
      <c r="U45" s="53">
        <v>1</v>
      </c>
      <c r="V45" s="53">
        <v>1</v>
      </c>
      <c r="W45" s="53">
        <v>1</v>
      </c>
      <c r="X45" s="53">
        <v>1</v>
      </c>
      <c r="Y45" s="53">
        <v>1</v>
      </c>
      <c r="Z45" s="53">
        <v>1</v>
      </c>
      <c r="AA45" s="53">
        <v>1</v>
      </c>
      <c r="AB45" s="488"/>
      <c r="AC45" s="53">
        <v>1</v>
      </c>
      <c r="AD45" s="53">
        <v>1</v>
      </c>
      <c r="AE45" s="53">
        <v>1</v>
      </c>
      <c r="AF45" s="53">
        <v>1</v>
      </c>
      <c r="AG45" s="53">
        <v>1</v>
      </c>
      <c r="AH45" s="53">
        <v>0</v>
      </c>
      <c r="AI45" s="53">
        <v>0</v>
      </c>
      <c r="AJ45" s="53">
        <v>1</v>
      </c>
      <c r="AK45" s="53">
        <v>1</v>
      </c>
      <c r="AL45" s="53">
        <v>0</v>
      </c>
      <c r="AM45" s="53">
        <v>1</v>
      </c>
      <c r="AN45" s="53">
        <v>1</v>
      </c>
      <c r="AO45" s="53">
        <v>1</v>
      </c>
      <c r="AP45" s="53">
        <v>0</v>
      </c>
      <c r="AQ45" s="53">
        <v>1</v>
      </c>
      <c r="AR45" s="53">
        <v>0</v>
      </c>
      <c r="AS45" s="53">
        <v>0</v>
      </c>
      <c r="AT45" s="53">
        <v>1</v>
      </c>
      <c r="AU45" s="53">
        <v>0</v>
      </c>
      <c r="AV45" s="53">
        <v>0</v>
      </c>
      <c r="AW45" s="53">
        <v>1</v>
      </c>
      <c r="AX45" s="53">
        <v>1</v>
      </c>
      <c r="AY45" s="53">
        <v>0</v>
      </c>
      <c r="AZ45" s="53">
        <v>1</v>
      </c>
      <c r="BA45" s="53">
        <v>1</v>
      </c>
      <c r="BB45" s="53">
        <v>0</v>
      </c>
      <c r="BC45" s="53">
        <v>1</v>
      </c>
      <c r="BD45" s="53">
        <v>0</v>
      </c>
      <c r="BE45" s="53">
        <v>0</v>
      </c>
      <c r="BF45" s="53">
        <v>0</v>
      </c>
      <c r="BG45" s="53">
        <v>0</v>
      </c>
      <c r="BH45" s="53">
        <v>1</v>
      </c>
      <c r="BI45" s="53">
        <v>1</v>
      </c>
      <c r="BJ45" s="53">
        <v>0</v>
      </c>
      <c r="BK45" s="53">
        <v>1</v>
      </c>
      <c r="BL45" s="53">
        <v>0</v>
      </c>
      <c r="BM45" s="53">
        <v>1</v>
      </c>
      <c r="BN45" s="53">
        <v>1</v>
      </c>
      <c r="BO45" s="53">
        <v>1</v>
      </c>
      <c r="BP45" s="53">
        <v>1</v>
      </c>
      <c r="BQ45" s="53">
        <v>1</v>
      </c>
      <c r="BR45" s="53">
        <v>0</v>
      </c>
      <c r="BS45" s="53">
        <v>0</v>
      </c>
      <c r="BT45" s="53">
        <v>1</v>
      </c>
      <c r="BU45" s="53">
        <v>1</v>
      </c>
      <c r="BV45" s="53">
        <v>1</v>
      </c>
      <c r="BW45" s="53">
        <v>0</v>
      </c>
      <c r="BX45" s="53">
        <v>0</v>
      </c>
      <c r="BY45" s="53">
        <v>0</v>
      </c>
      <c r="BZ45" s="53">
        <v>1</v>
      </c>
      <c r="CA45" s="53">
        <v>0</v>
      </c>
      <c r="CB45" s="53">
        <v>1</v>
      </c>
      <c r="CC45" s="53">
        <v>1</v>
      </c>
      <c r="CD45" s="53">
        <v>1</v>
      </c>
      <c r="CE45" s="53">
        <v>1</v>
      </c>
      <c r="CF45" s="53">
        <v>1</v>
      </c>
      <c r="CG45" s="53">
        <v>1</v>
      </c>
      <c r="CH45" s="53">
        <v>1</v>
      </c>
      <c r="CI45" s="53">
        <v>1</v>
      </c>
      <c r="CJ45" s="53">
        <v>1</v>
      </c>
      <c r="CK45" s="53">
        <v>1</v>
      </c>
      <c r="CL45" s="53">
        <v>1</v>
      </c>
      <c r="CM45" s="53">
        <v>1</v>
      </c>
      <c r="CN45" s="53">
        <v>1</v>
      </c>
      <c r="CO45" s="53">
        <v>1</v>
      </c>
      <c r="CP45" s="53">
        <v>1</v>
      </c>
      <c r="CQ45" s="53">
        <v>1</v>
      </c>
      <c r="CR45" s="53">
        <v>1</v>
      </c>
      <c r="CS45" s="53">
        <v>1</v>
      </c>
      <c r="CT45" s="53">
        <v>1</v>
      </c>
      <c r="CU45" s="53">
        <v>1</v>
      </c>
      <c r="CV45" s="53">
        <v>1</v>
      </c>
      <c r="CW45" s="53">
        <v>1</v>
      </c>
      <c r="CX45" s="53">
        <v>1</v>
      </c>
      <c r="CY45" s="53">
        <v>1</v>
      </c>
      <c r="CZ45" s="53">
        <v>1</v>
      </c>
      <c r="DA45" s="53">
        <v>1</v>
      </c>
      <c r="DB45" s="53">
        <v>1</v>
      </c>
      <c r="DC45" s="53">
        <v>1</v>
      </c>
      <c r="DD45" s="53">
        <v>1</v>
      </c>
      <c r="DE45" s="53">
        <v>1</v>
      </c>
      <c r="DF45" s="53">
        <v>1</v>
      </c>
      <c r="DG45" s="53">
        <v>1</v>
      </c>
      <c r="DH45" s="53">
        <v>1</v>
      </c>
      <c r="DI45" s="53">
        <v>1</v>
      </c>
      <c r="DJ45" s="53">
        <v>1</v>
      </c>
      <c r="DK45" s="53">
        <v>1</v>
      </c>
      <c r="DL45" s="53">
        <v>1</v>
      </c>
      <c r="DM45" s="53">
        <v>1</v>
      </c>
      <c r="DN45" s="53">
        <v>1</v>
      </c>
      <c r="DO45" s="53">
        <v>1</v>
      </c>
      <c r="DP45" s="53">
        <v>1</v>
      </c>
      <c r="DQ45" s="53">
        <v>1</v>
      </c>
      <c r="DR45" s="53">
        <v>1</v>
      </c>
      <c r="DS45" s="53">
        <v>0</v>
      </c>
      <c r="DT45" s="53">
        <v>1</v>
      </c>
      <c r="DU45" s="53">
        <v>0</v>
      </c>
      <c r="DV45" s="53">
        <v>1</v>
      </c>
      <c r="DW45" s="53">
        <v>1</v>
      </c>
      <c r="DX45" s="53">
        <v>1</v>
      </c>
      <c r="DY45" s="53">
        <v>1</v>
      </c>
      <c r="DZ45" s="53">
        <v>1</v>
      </c>
      <c r="EA45" s="53">
        <v>1</v>
      </c>
      <c r="EB45" s="53">
        <v>1</v>
      </c>
      <c r="EC45" s="53">
        <v>1</v>
      </c>
      <c r="ED45" s="53">
        <v>1</v>
      </c>
      <c r="EE45" s="53">
        <v>1</v>
      </c>
      <c r="EF45" s="53">
        <v>1</v>
      </c>
      <c r="EG45" s="53">
        <v>0</v>
      </c>
      <c r="EH45" s="53">
        <v>1</v>
      </c>
      <c r="EI45" s="53">
        <v>0</v>
      </c>
      <c r="EJ45" s="53">
        <v>1</v>
      </c>
      <c r="EK45" s="53">
        <v>1</v>
      </c>
      <c r="EL45" s="53">
        <v>1</v>
      </c>
      <c r="EM45" s="53">
        <v>0</v>
      </c>
      <c r="EN45" s="53">
        <v>1</v>
      </c>
      <c r="EO45" s="53">
        <v>1</v>
      </c>
      <c r="EP45" s="53">
        <v>1</v>
      </c>
      <c r="EQ45" s="53">
        <v>1</v>
      </c>
      <c r="ER45" s="53">
        <v>1</v>
      </c>
      <c r="ES45" s="53">
        <v>1</v>
      </c>
      <c r="ET45" s="53">
        <v>1</v>
      </c>
      <c r="EU45" s="53">
        <v>0</v>
      </c>
      <c r="EV45" s="231">
        <v>1</v>
      </c>
      <c r="EW45" s="231">
        <v>1</v>
      </c>
      <c r="EX45" s="231">
        <v>1</v>
      </c>
      <c r="EY45" s="231">
        <v>1</v>
      </c>
      <c r="EZ45" s="231">
        <v>1</v>
      </c>
      <c r="FA45" s="231">
        <v>1</v>
      </c>
      <c r="FB45" s="232">
        <v>0</v>
      </c>
      <c r="FC45" s="231">
        <v>1</v>
      </c>
      <c r="FD45" s="231">
        <v>1</v>
      </c>
      <c r="FE45" s="231">
        <v>1</v>
      </c>
      <c r="FF45" s="231">
        <v>1</v>
      </c>
      <c r="FG45" s="231">
        <v>1</v>
      </c>
      <c r="FH45" s="231">
        <v>1</v>
      </c>
      <c r="FI45" s="204">
        <v>1</v>
      </c>
      <c r="FJ45" s="204">
        <v>0</v>
      </c>
    </row>
    <row r="46" spans="1:166" x14ac:dyDescent="0.25">
      <c r="A46" s="393"/>
      <c r="B46" s="395"/>
      <c r="C46" s="505"/>
      <c r="D46" s="485" t="s">
        <v>1276</v>
      </c>
      <c r="E46" s="485"/>
      <c r="F46" s="485"/>
      <c r="G46" s="393"/>
      <c r="H46" s="393"/>
      <c r="I46" s="295"/>
      <c r="J46" s="53">
        <v>1</v>
      </c>
      <c r="K46" s="61">
        <v>1</v>
      </c>
      <c r="L46" s="53">
        <v>1</v>
      </c>
      <c r="M46" s="53">
        <v>1</v>
      </c>
      <c r="N46" s="53">
        <v>1</v>
      </c>
      <c r="O46" s="53">
        <v>1</v>
      </c>
      <c r="P46" s="53">
        <v>1</v>
      </c>
      <c r="Q46" s="53">
        <v>1</v>
      </c>
      <c r="R46" s="53">
        <v>1</v>
      </c>
      <c r="S46" s="53">
        <v>1</v>
      </c>
      <c r="T46" s="53">
        <v>1</v>
      </c>
      <c r="U46" s="53">
        <v>1</v>
      </c>
      <c r="V46" s="53">
        <v>1</v>
      </c>
      <c r="W46" s="53">
        <v>1</v>
      </c>
      <c r="X46" s="53">
        <v>1</v>
      </c>
      <c r="Y46" s="53">
        <v>1</v>
      </c>
      <c r="Z46" s="53">
        <v>1</v>
      </c>
      <c r="AA46" s="53">
        <v>1</v>
      </c>
      <c r="AB46" s="488"/>
      <c r="AC46" s="53">
        <v>1</v>
      </c>
      <c r="AD46" s="53">
        <v>1</v>
      </c>
      <c r="AE46" s="53">
        <v>1</v>
      </c>
      <c r="AF46" s="53">
        <v>1</v>
      </c>
      <c r="AG46" s="53">
        <v>1</v>
      </c>
      <c r="AH46" s="53">
        <v>1</v>
      </c>
      <c r="AI46" s="53">
        <v>1</v>
      </c>
      <c r="AJ46" s="53">
        <v>1</v>
      </c>
      <c r="AK46" s="53">
        <v>1</v>
      </c>
      <c r="AL46" s="53">
        <v>1</v>
      </c>
      <c r="AM46" s="53">
        <v>1</v>
      </c>
      <c r="AN46" s="53">
        <v>1</v>
      </c>
      <c r="AO46" s="53">
        <v>1</v>
      </c>
      <c r="AP46" s="53">
        <v>1</v>
      </c>
      <c r="AQ46" s="53">
        <v>1</v>
      </c>
      <c r="AR46" s="53">
        <v>1</v>
      </c>
      <c r="AS46" s="53">
        <v>1</v>
      </c>
      <c r="AT46" s="53">
        <v>1</v>
      </c>
      <c r="AU46" s="53">
        <v>1</v>
      </c>
      <c r="AV46" s="53">
        <v>1</v>
      </c>
      <c r="AW46" s="53">
        <v>1</v>
      </c>
      <c r="AX46" s="53">
        <v>1</v>
      </c>
      <c r="AY46" s="53">
        <v>1</v>
      </c>
      <c r="AZ46" s="53">
        <v>1</v>
      </c>
      <c r="BA46" s="53">
        <v>1</v>
      </c>
      <c r="BB46" s="53">
        <v>1</v>
      </c>
      <c r="BC46" s="53">
        <v>1</v>
      </c>
      <c r="BD46" s="53">
        <v>1</v>
      </c>
      <c r="BE46" s="53">
        <v>1</v>
      </c>
      <c r="BF46" s="53">
        <v>1</v>
      </c>
      <c r="BG46" s="53">
        <v>1</v>
      </c>
      <c r="BH46" s="53">
        <v>1</v>
      </c>
      <c r="BI46" s="53">
        <v>1</v>
      </c>
      <c r="BJ46" s="53">
        <v>1</v>
      </c>
      <c r="BK46" s="53">
        <v>1</v>
      </c>
      <c r="BL46" s="53">
        <v>1</v>
      </c>
      <c r="BM46" s="53">
        <v>1</v>
      </c>
      <c r="BN46" s="53">
        <v>1</v>
      </c>
      <c r="BO46" s="53">
        <v>1</v>
      </c>
      <c r="BP46" s="53">
        <v>1</v>
      </c>
      <c r="BQ46" s="53">
        <v>1</v>
      </c>
      <c r="BR46" s="53">
        <v>1</v>
      </c>
      <c r="BS46" s="53">
        <v>1</v>
      </c>
      <c r="BT46" s="53">
        <v>1</v>
      </c>
      <c r="BU46" s="53">
        <v>1</v>
      </c>
      <c r="BV46" s="53">
        <v>1</v>
      </c>
      <c r="BW46" s="53">
        <v>1</v>
      </c>
      <c r="BX46" s="53">
        <v>1</v>
      </c>
      <c r="BY46" s="53">
        <v>1</v>
      </c>
      <c r="BZ46" s="53">
        <v>1</v>
      </c>
      <c r="CA46" s="53">
        <v>1</v>
      </c>
      <c r="CB46" s="53">
        <v>1</v>
      </c>
      <c r="CC46" s="53">
        <v>1</v>
      </c>
      <c r="CD46" s="53">
        <v>1</v>
      </c>
      <c r="CE46" s="53">
        <v>1</v>
      </c>
      <c r="CF46" s="53">
        <v>1</v>
      </c>
      <c r="CG46" s="53">
        <v>1</v>
      </c>
      <c r="CH46" s="53">
        <v>1</v>
      </c>
      <c r="CI46" s="53">
        <v>1</v>
      </c>
      <c r="CJ46" s="53">
        <v>1</v>
      </c>
      <c r="CK46" s="53">
        <v>1</v>
      </c>
      <c r="CL46" s="53">
        <v>1</v>
      </c>
      <c r="CM46" s="53">
        <v>1</v>
      </c>
      <c r="CN46" s="53">
        <v>1</v>
      </c>
      <c r="CO46" s="53">
        <v>1</v>
      </c>
      <c r="CP46" s="53">
        <v>1</v>
      </c>
      <c r="CQ46" s="53">
        <v>1</v>
      </c>
      <c r="CR46" s="53">
        <v>1</v>
      </c>
      <c r="CS46" s="53">
        <v>1</v>
      </c>
      <c r="CT46" s="53">
        <v>1</v>
      </c>
      <c r="CU46" s="53">
        <v>1</v>
      </c>
      <c r="CV46" s="53">
        <v>1</v>
      </c>
      <c r="CW46" s="53">
        <v>1</v>
      </c>
      <c r="CX46" s="53">
        <v>0</v>
      </c>
      <c r="CY46" s="53">
        <v>1</v>
      </c>
      <c r="CZ46" s="53">
        <v>1</v>
      </c>
      <c r="DA46" s="53">
        <v>1</v>
      </c>
      <c r="DB46" s="53">
        <v>1</v>
      </c>
      <c r="DC46" s="53">
        <v>1</v>
      </c>
      <c r="DD46" s="53">
        <v>1</v>
      </c>
      <c r="DE46" s="53">
        <v>1</v>
      </c>
      <c r="DF46" s="53">
        <v>1</v>
      </c>
      <c r="DG46" s="53">
        <v>1</v>
      </c>
      <c r="DH46" s="53">
        <v>1</v>
      </c>
      <c r="DI46" s="53">
        <v>1</v>
      </c>
      <c r="DJ46" s="53">
        <v>1</v>
      </c>
      <c r="DK46" s="53">
        <v>1</v>
      </c>
      <c r="DL46" s="53">
        <v>1</v>
      </c>
      <c r="DM46" s="53">
        <v>1</v>
      </c>
      <c r="DN46" s="53">
        <v>1</v>
      </c>
      <c r="DO46" s="53">
        <v>1</v>
      </c>
      <c r="DP46" s="53">
        <v>1</v>
      </c>
      <c r="DQ46" s="53">
        <v>1</v>
      </c>
      <c r="DR46" s="53">
        <v>1</v>
      </c>
      <c r="DS46" s="53">
        <v>1</v>
      </c>
      <c r="DT46" s="53">
        <v>1</v>
      </c>
      <c r="DU46" s="53">
        <v>1</v>
      </c>
      <c r="DV46" s="53">
        <v>1</v>
      </c>
      <c r="DW46" s="53">
        <v>1</v>
      </c>
      <c r="DX46" s="53">
        <v>1</v>
      </c>
      <c r="DY46" s="53">
        <v>1</v>
      </c>
      <c r="DZ46" s="53">
        <v>1</v>
      </c>
      <c r="EA46" s="53">
        <v>1</v>
      </c>
      <c r="EB46" s="53">
        <v>1</v>
      </c>
      <c r="EC46" s="53">
        <v>1</v>
      </c>
      <c r="ED46" s="53">
        <v>1</v>
      </c>
      <c r="EE46" s="53">
        <v>1</v>
      </c>
      <c r="EF46" s="53">
        <v>1</v>
      </c>
      <c r="EG46" s="53">
        <v>1</v>
      </c>
      <c r="EH46" s="53">
        <v>1</v>
      </c>
      <c r="EI46" s="53">
        <v>1</v>
      </c>
      <c r="EJ46" s="53">
        <v>1</v>
      </c>
      <c r="EK46" s="53">
        <v>1</v>
      </c>
      <c r="EL46" s="53">
        <v>1</v>
      </c>
      <c r="EM46" s="53">
        <v>0</v>
      </c>
      <c r="EN46" s="53">
        <v>1</v>
      </c>
      <c r="EO46" s="53">
        <v>1</v>
      </c>
      <c r="EP46" s="53">
        <v>1</v>
      </c>
      <c r="EQ46" s="53">
        <v>1</v>
      </c>
      <c r="ER46" s="53">
        <v>1</v>
      </c>
      <c r="ES46" s="53">
        <v>1</v>
      </c>
      <c r="ET46" s="53">
        <v>1</v>
      </c>
      <c r="EU46" s="53">
        <v>0</v>
      </c>
      <c r="EV46" s="231">
        <v>1</v>
      </c>
      <c r="EW46" s="53">
        <v>1</v>
      </c>
      <c r="EX46" s="231">
        <v>1</v>
      </c>
      <c r="EY46" s="231">
        <v>1</v>
      </c>
      <c r="EZ46" s="231">
        <v>1</v>
      </c>
      <c r="FA46" s="231">
        <v>1</v>
      </c>
      <c r="FB46" s="231">
        <v>0</v>
      </c>
      <c r="FC46" s="231">
        <v>1</v>
      </c>
      <c r="FD46" s="231">
        <v>1</v>
      </c>
      <c r="FE46" s="231">
        <v>1</v>
      </c>
      <c r="FF46" s="231">
        <v>1</v>
      </c>
      <c r="FG46" s="231">
        <v>1</v>
      </c>
      <c r="FH46" s="231">
        <v>1</v>
      </c>
      <c r="FI46" s="231">
        <v>1</v>
      </c>
      <c r="FJ46" s="231">
        <v>0</v>
      </c>
    </row>
    <row r="47" spans="1:166" s="23" customFormat="1" x14ac:dyDescent="0.25">
      <c r="A47" s="393"/>
      <c r="B47" s="395"/>
      <c r="C47" s="505"/>
      <c r="D47" s="394" t="s">
        <v>53</v>
      </c>
      <c r="E47" s="394"/>
      <c r="F47" s="394"/>
      <c r="G47" s="393"/>
      <c r="H47" s="393"/>
      <c r="I47" s="294"/>
      <c r="J47" s="54">
        <f>SUM(J8:J13,J15:J20,J22:J46)</f>
        <v>22</v>
      </c>
      <c r="K47" s="54"/>
      <c r="L47" s="54"/>
      <c r="M47" s="54"/>
      <c r="N47" s="54"/>
      <c r="O47" s="54"/>
      <c r="P47" s="54"/>
      <c r="Q47" s="54"/>
      <c r="R47" s="54"/>
      <c r="S47" s="54"/>
      <c r="T47" s="54"/>
      <c r="U47" s="54"/>
      <c r="V47" s="54"/>
      <c r="W47" s="54"/>
      <c r="X47" s="54"/>
      <c r="Y47" s="54"/>
      <c r="Z47" s="54"/>
      <c r="AA47" s="54"/>
      <c r="AB47" s="488"/>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row>
    <row r="48" spans="1:166" ht="24" x14ac:dyDescent="0.25">
      <c r="A48" s="393"/>
      <c r="B48" s="395"/>
      <c r="C48" s="505"/>
      <c r="D48" s="395" t="s">
        <v>1092</v>
      </c>
      <c r="E48" s="8" t="s">
        <v>865</v>
      </c>
      <c r="F48" s="13" t="s">
        <v>4</v>
      </c>
      <c r="G48" s="393" t="s">
        <v>5</v>
      </c>
      <c r="H48" s="393" t="s">
        <v>362</v>
      </c>
      <c r="I48" s="293"/>
      <c r="J48" s="51"/>
      <c r="K48" s="51"/>
      <c r="L48" s="51"/>
      <c r="M48" s="51"/>
      <c r="N48" s="51"/>
      <c r="O48" s="51"/>
      <c r="P48" s="51"/>
      <c r="Q48" s="51"/>
      <c r="R48" s="51"/>
      <c r="S48" s="51"/>
      <c r="T48" s="51"/>
      <c r="U48" s="51"/>
      <c r="V48" s="51"/>
      <c r="W48" s="51"/>
      <c r="X48" s="51"/>
      <c r="Y48" s="51"/>
      <c r="Z48" s="51"/>
      <c r="AA48" s="51"/>
      <c r="AB48" s="488"/>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row>
    <row r="49" spans="1:166" ht="84" x14ac:dyDescent="0.25">
      <c r="A49" s="393"/>
      <c r="B49" s="395"/>
      <c r="C49" s="505"/>
      <c r="D49" s="395"/>
      <c r="E49" s="8" t="s">
        <v>857</v>
      </c>
      <c r="F49" s="75" t="s">
        <v>10</v>
      </c>
      <c r="G49" s="393"/>
      <c r="H49" s="393"/>
      <c r="I49" s="295"/>
      <c r="J49" s="51"/>
      <c r="K49" s="51"/>
      <c r="L49" s="51"/>
      <c r="M49" s="51"/>
      <c r="N49" s="51"/>
      <c r="O49" s="51"/>
      <c r="P49" s="51"/>
      <c r="Q49" s="51"/>
      <c r="R49" s="51"/>
      <c r="S49" s="51"/>
      <c r="T49" s="51"/>
      <c r="U49" s="51"/>
      <c r="V49" s="51"/>
      <c r="W49" s="51"/>
      <c r="X49" s="51"/>
      <c r="Y49" s="51"/>
      <c r="Z49" s="51"/>
      <c r="AA49" s="51"/>
      <c r="AB49" s="488"/>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row>
    <row r="50" spans="1:166" x14ac:dyDescent="0.25">
      <c r="A50" s="393"/>
      <c r="B50" s="395"/>
      <c r="C50" s="505"/>
      <c r="D50" s="70" t="s">
        <v>1096</v>
      </c>
      <c r="E50" s="333"/>
      <c r="F50" s="334"/>
      <c r="G50" s="393"/>
      <c r="H50" s="393"/>
      <c r="I50" s="295"/>
      <c r="J50" s="235" t="s">
        <v>1386</v>
      </c>
      <c r="K50" s="236" t="s">
        <v>1387</v>
      </c>
      <c r="L50" s="236" t="s">
        <v>1388</v>
      </c>
      <c r="M50" s="235" t="s">
        <v>1389</v>
      </c>
      <c r="N50" s="236" t="s">
        <v>1390</v>
      </c>
      <c r="O50" s="236" t="s">
        <v>1391</v>
      </c>
      <c r="P50" s="236" t="s">
        <v>1392</v>
      </c>
      <c r="Q50" s="235" t="s">
        <v>1393</v>
      </c>
      <c r="R50" s="236" t="s">
        <v>1394</v>
      </c>
      <c r="S50" s="236" t="s">
        <v>1395</v>
      </c>
      <c r="T50" s="236" t="s">
        <v>1396</v>
      </c>
      <c r="U50" s="236" t="s">
        <v>1397</v>
      </c>
      <c r="V50" s="236" t="s">
        <v>1398</v>
      </c>
      <c r="W50" s="236" t="s">
        <v>1399</v>
      </c>
      <c r="X50" s="236" t="s">
        <v>1400</v>
      </c>
      <c r="Y50" s="236" t="s">
        <v>1401</v>
      </c>
      <c r="Z50" s="236" t="s">
        <v>1402</v>
      </c>
      <c r="AA50" s="236" t="s">
        <v>1403</v>
      </c>
      <c r="AB50" s="488"/>
      <c r="AC50" s="236" t="s">
        <v>1404</v>
      </c>
      <c r="AD50" s="236" t="s">
        <v>1405</v>
      </c>
      <c r="AE50" s="236" t="s">
        <v>1406</v>
      </c>
      <c r="AF50" s="236" t="s">
        <v>1407</v>
      </c>
      <c r="AG50" s="236" t="s">
        <v>1408</v>
      </c>
      <c r="AH50" s="236" t="s">
        <v>1409</v>
      </c>
      <c r="AI50" s="236" t="s">
        <v>1410</v>
      </c>
      <c r="AJ50" s="236" t="s">
        <v>1411</v>
      </c>
      <c r="AK50" s="236" t="s">
        <v>1412</v>
      </c>
      <c r="AL50" s="236" t="s">
        <v>1413</v>
      </c>
      <c r="AM50" s="236" t="s">
        <v>1414</v>
      </c>
      <c r="AN50" s="236" t="s">
        <v>1415</v>
      </c>
      <c r="AO50" s="236" t="s">
        <v>1416</v>
      </c>
      <c r="AP50" s="236" t="s">
        <v>1417</v>
      </c>
      <c r="AQ50" s="236" t="s">
        <v>1418</v>
      </c>
      <c r="AR50" s="236" t="s">
        <v>1419</v>
      </c>
      <c r="AS50" s="236" t="s">
        <v>1420</v>
      </c>
      <c r="AT50" s="236" t="s">
        <v>1421</v>
      </c>
      <c r="AU50" s="236" t="s">
        <v>1422</v>
      </c>
      <c r="AV50" s="236" t="s">
        <v>1423</v>
      </c>
      <c r="AW50" s="236" t="s">
        <v>1424</v>
      </c>
      <c r="AX50" s="236" t="s">
        <v>1425</v>
      </c>
      <c r="AY50" s="236" t="s">
        <v>1426</v>
      </c>
      <c r="AZ50" s="236" t="s">
        <v>1427</v>
      </c>
      <c r="BA50" s="236" t="s">
        <v>1428</v>
      </c>
      <c r="BB50" s="235" t="s">
        <v>1429</v>
      </c>
      <c r="BC50" s="236" t="s">
        <v>1430</v>
      </c>
      <c r="BD50" s="235" t="s">
        <v>1431</v>
      </c>
      <c r="BE50" s="235" t="s">
        <v>1432</v>
      </c>
      <c r="BF50" s="236" t="s">
        <v>1433</v>
      </c>
      <c r="BG50" s="235" t="s">
        <v>1434</v>
      </c>
      <c r="BH50" s="235" t="s">
        <v>1435</v>
      </c>
      <c r="BI50" s="236" t="s">
        <v>1436</v>
      </c>
      <c r="BJ50" s="236" t="s">
        <v>1437</v>
      </c>
      <c r="BK50" s="235" t="s">
        <v>1438</v>
      </c>
      <c r="BL50" s="236" t="s">
        <v>1439</v>
      </c>
      <c r="BM50" s="235" t="s">
        <v>1440</v>
      </c>
      <c r="BN50" s="235" t="s">
        <v>1441</v>
      </c>
      <c r="BO50" s="235" t="s">
        <v>1442</v>
      </c>
      <c r="BP50" s="236" t="s">
        <v>1443</v>
      </c>
      <c r="BQ50" s="236" t="s">
        <v>1444</v>
      </c>
      <c r="BR50" s="236" t="s">
        <v>1445</v>
      </c>
      <c r="BS50" s="236" t="s">
        <v>1446</v>
      </c>
      <c r="BT50" s="236" t="s">
        <v>1447</v>
      </c>
      <c r="BU50" s="235" t="s">
        <v>1448</v>
      </c>
      <c r="BV50" s="236" t="s">
        <v>1449</v>
      </c>
      <c r="BW50" s="235" t="s">
        <v>1450</v>
      </c>
      <c r="BX50" s="235" t="s">
        <v>1451</v>
      </c>
      <c r="BY50" s="235" t="s">
        <v>1452</v>
      </c>
      <c r="BZ50" s="235" t="s">
        <v>1453</v>
      </c>
      <c r="CA50" s="235" t="s">
        <v>1454</v>
      </c>
      <c r="CB50" s="235" t="s">
        <v>1455</v>
      </c>
      <c r="CC50" s="235" t="s">
        <v>1456</v>
      </c>
      <c r="CD50" s="236" t="s">
        <v>1457</v>
      </c>
      <c r="CE50" s="236" t="s">
        <v>1458</v>
      </c>
      <c r="CF50" s="236" t="s">
        <v>1459</v>
      </c>
      <c r="CG50" s="236" t="s">
        <v>1460</v>
      </c>
      <c r="CH50" s="236" t="s">
        <v>1461</v>
      </c>
      <c r="CI50" s="235" t="s">
        <v>1462</v>
      </c>
      <c r="CJ50" s="235" t="s">
        <v>1463</v>
      </c>
      <c r="CK50" s="235" t="s">
        <v>1464</v>
      </c>
      <c r="CL50" s="236" t="s">
        <v>1465</v>
      </c>
      <c r="CM50" s="235" t="s">
        <v>1466</v>
      </c>
      <c r="CN50" s="236" t="s">
        <v>1467</v>
      </c>
      <c r="CO50" s="236" t="s">
        <v>1468</v>
      </c>
      <c r="CP50" s="235" t="s">
        <v>1469</v>
      </c>
      <c r="CQ50" s="236" t="s">
        <v>1470</v>
      </c>
      <c r="CR50" s="236" t="s">
        <v>1471</v>
      </c>
      <c r="CS50" s="236" t="s">
        <v>1472</v>
      </c>
      <c r="CT50" s="235" t="s">
        <v>1473</v>
      </c>
      <c r="CU50" s="235" t="s">
        <v>1474</v>
      </c>
      <c r="CV50" s="235" t="s">
        <v>1475</v>
      </c>
      <c r="CW50" s="235" t="s">
        <v>1476</v>
      </c>
      <c r="CX50" s="236" t="s">
        <v>1477</v>
      </c>
      <c r="CY50" s="236" t="s">
        <v>1478</v>
      </c>
      <c r="CZ50" s="235" t="s">
        <v>1479</v>
      </c>
      <c r="DA50" s="235" t="s">
        <v>1480</v>
      </c>
      <c r="DB50" s="235" t="s">
        <v>1481</v>
      </c>
      <c r="DC50" s="235" t="s">
        <v>1482</v>
      </c>
      <c r="DD50" s="235" t="s">
        <v>1483</v>
      </c>
      <c r="DE50" s="235" t="s">
        <v>1484</v>
      </c>
      <c r="DF50" s="236" t="s">
        <v>1485</v>
      </c>
      <c r="DG50" s="235" t="s">
        <v>1486</v>
      </c>
      <c r="DH50" s="236" t="s">
        <v>1487</v>
      </c>
      <c r="DI50" s="235" t="s">
        <v>1488</v>
      </c>
      <c r="DJ50" s="235" t="s">
        <v>1489</v>
      </c>
      <c r="DK50" s="235" t="s">
        <v>1490</v>
      </c>
      <c r="DL50" s="235" t="s">
        <v>1491</v>
      </c>
      <c r="DM50" s="235" t="s">
        <v>1492</v>
      </c>
      <c r="DN50" s="236" t="s">
        <v>1493</v>
      </c>
      <c r="DO50" s="236" t="s">
        <v>1494</v>
      </c>
      <c r="DP50" s="235" t="s">
        <v>1495</v>
      </c>
      <c r="DQ50" s="235" t="s">
        <v>1496</v>
      </c>
      <c r="DR50" s="236" t="s">
        <v>1497</v>
      </c>
      <c r="DS50" s="235" t="s">
        <v>1498</v>
      </c>
      <c r="DT50" s="236" t="s">
        <v>1499</v>
      </c>
      <c r="DU50" s="235" t="s">
        <v>1500</v>
      </c>
      <c r="DV50" s="235" t="s">
        <v>1501</v>
      </c>
      <c r="DW50" s="235" t="s">
        <v>1502</v>
      </c>
      <c r="DX50" s="235" t="s">
        <v>1503</v>
      </c>
      <c r="DY50" s="235" t="s">
        <v>1504</v>
      </c>
      <c r="DZ50" s="236" t="s">
        <v>1505</v>
      </c>
      <c r="EA50" s="236" t="s">
        <v>1506</v>
      </c>
      <c r="EB50" s="236" t="s">
        <v>1507</v>
      </c>
      <c r="EC50" s="236" t="s">
        <v>1508</v>
      </c>
      <c r="ED50" s="236" t="s">
        <v>1509</v>
      </c>
      <c r="EE50" s="236" t="s">
        <v>1510</v>
      </c>
      <c r="EF50" s="236" t="s">
        <v>1511</v>
      </c>
      <c r="EG50" s="236" t="s">
        <v>1512</v>
      </c>
      <c r="EH50" s="236" t="s">
        <v>1513</v>
      </c>
      <c r="EI50" s="236" t="s">
        <v>1514</v>
      </c>
      <c r="EJ50" s="236" t="s">
        <v>1515</v>
      </c>
      <c r="EK50" s="236" t="s">
        <v>1516</v>
      </c>
      <c r="EL50" s="236" t="s">
        <v>1517</v>
      </c>
      <c r="EM50" s="236" t="s">
        <v>1518</v>
      </c>
      <c r="EN50" s="236" t="s">
        <v>1519</v>
      </c>
      <c r="EO50" s="236" t="s">
        <v>1520</v>
      </c>
      <c r="EP50" s="235" t="s">
        <v>1521</v>
      </c>
      <c r="EQ50" s="235" t="s">
        <v>1522</v>
      </c>
      <c r="ER50" s="236" t="s">
        <v>1523</v>
      </c>
      <c r="ES50" s="236" t="s">
        <v>1524</v>
      </c>
      <c r="ET50" s="236" t="s">
        <v>1525</v>
      </c>
      <c r="EU50" s="235" t="s">
        <v>1526</v>
      </c>
      <c r="EV50" s="236" t="s">
        <v>1527</v>
      </c>
      <c r="EW50" s="236" t="s">
        <v>1528</v>
      </c>
      <c r="EX50" s="236" t="s">
        <v>1529</v>
      </c>
      <c r="EY50" s="236" t="s">
        <v>1530</v>
      </c>
      <c r="EZ50" s="236" t="s">
        <v>1531</v>
      </c>
      <c r="FA50" s="236" t="s">
        <v>1532</v>
      </c>
      <c r="FB50" s="236" t="s">
        <v>1533</v>
      </c>
      <c r="FC50" s="236" t="s">
        <v>1534</v>
      </c>
      <c r="FD50" s="236" t="s">
        <v>1535</v>
      </c>
      <c r="FE50" s="236" t="s">
        <v>1536</v>
      </c>
      <c r="FF50" s="236" t="s">
        <v>1537</v>
      </c>
      <c r="FG50" s="236" t="s">
        <v>1538</v>
      </c>
      <c r="FH50" s="236" t="s">
        <v>1539</v>
      </c>
      <c r="FI50" s="236" t="s">
        <v>1540</v>
      </c>
      <c r="FJ50" s="236" t="s">
        <v>1541</v>
      </c>
    </row>
    <row r="51" spans="1:166" x14ac:dyDescent="0.2">
      <c r="A51" s="393"/>
      <c r="B51" s="395"/>
      <c r="C51" s="505"/>
      <c r="D51" s="413" t="s">
        <v>1103</v>
      </c>
      <c r="E51" s="413"/>
      <c r="F51" s="413"/>
      <c r="G51" s="393"/>
      <c r="H51" s="393"/>
      <c r="I51" s="295"/>
      <c r="J51" s="51"/>
      <c r="K51" s="51"/>
      <c r="L51" s="51"/>
      <c r="M51" s="51"/>
      <c r="N51" s="51"/>
      <c r="O51" s="51"/>
      <c r="P51" s="51"/>
      <c r="Q51" s="51"/>
      <c r="R51" s="51"/>
      <c r="S51" s="51"/>
      <c r="T51" s="51"/>
      <c r="U51" s="51"/>
      <c r="V51" s="51"/>
      <c r="W51" s="51"/>
      <c r="X51" s="51"/>
      <c r="Y51" s="51"/>
      <c r="Z51" s="51"/>
      <c r="AA51" s="51"/>
      <c r="AB51" s="488"/>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row>
    <row r="52" spans="1:166" x14ac:dyDescent="0.25">
      <c r="A52" s="393"/>
      <c r="B52" s="395"/>
      <c r="C52" s="505"/>
      <c r="D52" s="485" t="s">
        <v>456</v>
      </c>
      <c r="E52" s="485"/>
      <c r="F52" s="485"/>
      <c r="G52" s="393"/>
      <c r="H52" s="393"/>
      <c r="I52" s="295"/>
      <c r="J52" s="53">
        <v>1</v>
      </c>
      <c r="K52" s="53">
        <v>1</v>
      </c>
      <c r="L52" s="53">
        <v>1</v>
      </c>
      <c r="M52" s="53">
        <v>1</v>
      </c>
      <c r="N52" s="53">
        <v>1</v>
      </c>
      <c r="O52" s="53">
        <v>1</v>
      </c>
      <c r="P52" s="53">
        <v>1</v>
      </c>
      <c r="Q52" s="53">
        <v>1</v>
      </c>
      <c r="R52" s="53">
        <v>1</v>
      </c>
      <c r="S52" s="53">
        <v>1</v>
      </c>
      <c r="T52" s="53">
        <v>1</v>
      </c>
      <c r="U52" s="53">
        <v>1</v>
      </c>
      <c r="V52" s="53">
        <v>1</v>
      </c>
      <c r="W52" s="53">
        <v>1</v>
      </c>
      <c r="X52" s="53">
        <v>1</v>
      </c>
      <c r="Y52" s="53">
        <v>1</v>
      </c>
      <c r="Z52" s="53">
        <v>1</v>
      </c>
      <c r="AA52" s="53">
        <v>1</v>
      </c>
      <c r="AB52" s="488"/>
      <c r="AC52" s="53">
        <v>1</v>
      </c>
      <c r="AD52" s="53">
        <v>1</v>
      </c>
      <c r="AE52" s="53">
        <v>1</v>
      </c>
      <c r="AF52" s="53">
        <v>1</v>
      </c>
      <c r="AG52" s="53">
        <v>1</v>
      </c>
      <c r="AH52" s="53">
        <v>1</v>
      </c>
      <c r="AI52" s="53">
        <v>1</v>
      </c>
      <c r="AJ52" s="53">
        <v>1</v>
      </c>
      <c r="AK52" s="53">
        <v>1</v>
      </c>
      <c r="AL52" s="53">
        <v>1</v>
      </c>
      <c r="AM52" s="53">
        <v>1</v>
      </c>
      <c r="AN52" s="53">
        <v>1</v>
      </c>
      <c r="AO52" s="53">
        <v>1</v>
      </c>
      <c r="AP52" s="53">
        <v>1</v>
      </c>
      <c r="AQ52" s="53">
        <v>1</v>
      </c>
      <c r="AR52" s="53">
        <v>1</v>
      </c>
      <c r="AS52" s="53">
        <v>1</v>
      </c>
      <c r="AT52" s="53">
        <v>1</v>
      </c>
      <c r="AU52" s="53">
        <v>1</v>
      </c>
      <c r="AV52" s="53">
        <v>1</v>
      </c>
      <c r="AW52" s="53">
        <v>1</v>
      </c>
      <c r="AX52" s="53">
        <v>1</v>
      </c>
      <c r="AY52" s="53">
        <v>1</v>
      </c>
      <c r="AZ52" s="53">
        <v>1</v>
      </c>
      <c r="BA52" s="53">
        <v>1</v>
      </c>
      <c r="BB52" s="53">
        <v>1</v>
      </c>
      <c r="BC52" s="53">
        <v>1</v>
      </c>
      <c r="BD52" s="53">
        <v>1</v>
      </c>
      <c r="BE52" s="53">
        <v>1</v>
      </c>
      <c r="BF52" s="53">
        <v>1</v>
      </c>
      <c r="BG52" s="53">
        <v>1</v>
      </c>
      <c r="BH52" s="53">
        <v>1</v>
      </c>
      <c r="BI52" s="53">
        <v>1</v>
      </c>
      <c r="BJ52" s="53">
        <v>1</v>
      </c>
      <c r="BK52" s="53">
        <v>1</v>
      </c>
      <c r="BL52" s="53">
        <v>1</v>
      </c>
      <c r="BM52" s="53">
        <v>1</v>
      </c>
      <c r="BN52" s="53">
        <v>1</v>
      </c>
      <c r="BO52" s="53">
        <v>1</v>
      </c>
      <c r="BP52" s="53">
        <v>1</v>
      </c>
      <c r="BQ52" s="53">
        <v>1</v>
      </c>
      <c r="BR52" s="53">
        <v>1</v>
      </c>
      <c r="BS52" s="53">
        <v>1</v>
      </c>
      <c r="BT52" s="53">
        <v>1</v>
      </c>
      <c r="BU52" s="53">
        <v>1</v>
      </c>
      <c r="BV52" s="53">
        <v>1</v>
      </c>
      <c r="BW52" s="53">
        <v>1</v>
      </c>
      <c r="BX52" s="53">
        <v>1</v>
      </c>
      <c r="BY52" s="53">
        <v>1</v>
      </c>
      <c r="BZ52" s="53">
        <v>1</v>
      </c>
      <c r="CA52" s="53">
        <v>1</v>
      </c>
      <c r="CB52" s="53">
        <v>1</v>
      </c>
      <c r="CC52" s="53">
        <v>1</v>
      </c>
      <c r="CD52" s="53">
        <v>1</v>
      </c>
      <c r="CE52" s="53">
        <v>1</v>
      </c>
      <c r="CF52" s="53">
        <v>1</v>
      </c>
      <c r="CG52" s="53">
        <v>1</v>
      </c>
      <c r="CH52" s="53">
        <v>1</v>
      </c>
      <c r="CI52" s="53">
        <v>1</v>
      </c>
      <c r="CJ52" s="53">
        <v>1</v>
      </c>
      <c r="CK52" s="53">
        <v>1</v>
      </c>
      <c r="CL52" s="53">
        <v>1</v>
      </c>
      <c r="CM52" s="53">
        <v>1</v>
      </c>
      <c r="CN52" s="53">
        <v>1</v>
      </c>
      <c r="CO52" s="53">
        <v>1</v>
      </c>
      <c r="CP52" s="53">
        <v>1</v>
      </c>
      <c r="CQ52" s="53">
        <v>1</v>
      </c>
      <c r="CR52" s="53">
        <v>1</v>
      </c>
      <c r="CS52" s="53">
        <v>1</v>
      </c>
      <c r="CT52" s="53">
        <v>1</v>
      </c>
      <c r="CU52" s="53">
        <v>1</v>
      </c>
      <c r="CV52" s="53">
        <v>1</v>
      </c>
      <c r="CW52" s="53">
        <v>1</v>
      </c>
      <c r="CX52" s="53">
        <v>1</v>
      </c>
      <c r="CY52" s="53">
        <v>1</v>
      </c>
      <c r="CZ52" s="53">
        <v>1</v>
      </c>
      <c r="DA52" s="53">
        <v>1</v>
      </c>
      <c r="DB52" s="53">
        <v>1</v>
      </c>
      <c r="DC52" s="53">
        <v>1</v>
      </c>
      <c r="DD52" s="53">
        <v>1</v>
      </c>
      <c r="DE52" s="53">
        <v>1</v>
      </c>
      <c r="DF52" s="53">
        <v>1</v>
      </c>
      <c r="DG52" s="53">
        <v>1</v>
      </c>
      <c r="DH52" s="53">
        <v>1</v>
      </c>
      <c r="DI52" s="53">
        <v>1</v>
      </c>
      <c r="DJ52" s="53">
        <v>1</v>
      </c>
      <c r="DK52" s="53">
        <v>1</v>
      </c>
      <c r="DL52" s="53">
        <v>1</v>
      </c>
      <c r="DM52" s="53">
        <v>1</v>
      </c>
      <c r="DN52" s="53">
        <v>1</v>
      </c>
      <c r="DO52" s="53">
        <v>1</v>
      </c>
      <c r="DP52" s="53">
        <v>1</v>
      </c>
      <c r="DQ52" s="53">
        <v>1</v>
      </c>
      <c r="DR52" s="53">
        <v>1</v>
      </c>
      <c r="DS52" s="53">
        <v>1</v>
      </c>
      <c r="DT52" s="53">
        <v>1</v>
      </c>
      <c r="DU52" s="53">
        <v>1</v>
      </c>
      <c r="DV52" s="53">
        <v>1</v>
      </c>
      <c r="DW52" s="53">
        <v>1</v>
      </c>
      <c r="DX52" s="53">
        <v>1</v>
      </c>
      <c r="DY52" s="53">
        <v>1</v>
      </c>
      <c r="DZ52" s="53">
        <v>1</v>
      </c>
      <c r="EA52" s="53">
        <v>1</v>
      </c>
      <c r="EB52" s="53">
        <v>1</v>
      </c>
      <c r="EC52" s="53">
        <v>1</v>
      </c>
      <c r="ED52" s="53">
        <v>1</v>
      </c>
      <c r="EE52" s="53">
        <v>1</v>
      </c>
      <c r="EF52" s="53">
        <v>1</v>
      </c>
      <c r="EG52" s="53">
        <v>1</v>
      </c>
      <c r="EH52" s="53">
        <v>1</v>
      </c>
      <c r="EI52" s="53">
        <v>1</v>
      </c>
      <c r="EJ52" s="53">
        <v>1</v>
      </c>
      <c r="EK52" s="53">
        <v>1</v>
      </c>
      <c r="EL52" s="53">
        <v>1</v>
      </c>
      <c r="EM52" s="53">
        <v>1</v>
      </c>
      <c r="EN52" s="53">
        <v>1</v>
      </c>
      <c r="EO52" s="53">
        <v>1</v>
      </c>
      <c r="EP52" s="53">
        <v>1</v>
      </c>
      <c r="EQ52" s="53">
        <v>1</v>
      </c>
      <c r="ER52" s="53">
        <v>1</v>
      </c>
      <c r="ES52" s="53">
        <v>1</v>
      </c>
      <c r="ET52" s="53">
        <v>1</v>
      </c>
      <c r="EU52" s="53">
        <v>1</v>
      </c>
      <c r="EV52" s="53">
        <v>1</v>
      </c>
      <c r="EW52" s="53">
        <v>1</v>
      </c>
      <c r="EX52" s="53">
        <v>1</v>
      </c>
      <c r="EY52" s="53">
        <v>1</v>
      </c>
      <c r="EZ52" s="53">
        <v>1</v>
      </c>
      <c r="FA52" s="53">
        <v>1</v>
      </c>
      <c r="FB52" s="53">
        <v>1</v>
      </c>
      <c r="FC52" s="53">
        <v>1</v>
      </c>
      <c r="FD52" s="53">
        <v>1</v>
      </c>
      <c r="FE52" s="53">
        <v>1</v>
      </c>
      <c r="FF52" s="53">
        <v>1</v>
      </c>
      <c r="FG52" s="53">
        <v>1</v>
      </c>
      <c r="FH52" s="53">
        <v>1</v>
      </c>
      <c r="FI52" s="53">
        <v>1</v>
      </c>
      <c r="FJ52" s="53">
        <v>1</v>
      </c>
    </row>
    <row r="53" spans="1:166" x14ac:dyDescent="0.25">
      <c r="A53" s="393"/>
      <c r="B53" s="395"/>
      <c r="C53" s="505"/>
      <c r="D53" s="485" t="s">
        <v>457</v>
      </c>
      <c r="E53" s="485"/>
      <c r="F53" s="485"/>
      <c r="G53" s="393"/>
      <c r="H53" s="393"/>
      <c r="I53" s="295"/>
      <c r="J53" s="53">
        <v>1</v>
      </c>
      <c r="K53" s="53">
        <v>1</v>
      </c>
      <c r="L53" s="53">
        <v>1</v>
      </c>
      <c r="M53" s="53">
        <v>1</v>
      </c>
      <c r="N53" s="53">
        <v>1</v>
      </c>
      <c r="O53" s="53">
        <v>1</v>
      </c>
      <c r="P53" s="53">
        <v>1</v>
      </c>
      <c r="Q53" s="53">
        <v>1</v>
      </c>
      <c r="R53" s="53">
        <v>1</v>
      </c>
      <c r="S53" s="53">
        <v>1</v>
      </c>
      <c r="T53" s="53">
        <v>1</v>
      </c>
      <c r="U53" s="53">
        <v>1</v>
      </c>
      <c r="V53" s="53">
        <v>1</v>
      </c>
      <c r="W53" s="53">
        <v>1</v>
      </c>
      <c r="X53" s="53">
        <v>1</v>
      </c>
      <c r="Y53" s="53">
        <v>1</v>
      </c>
      <c r="Z53" s="53">
        <v>1</v>
      </c>
      <c r="AA53" s="53">
        <v>1</v>
      </c>
      <c r="AB53" s="488"/>
      <c r="AC53" s="53">
        <v>1</v>
      </c>
      <c r="AD53" s="53">
        <v>1</v>
      </c>
      <c r="AE53" s="53">
        <v>1</v>
      </c>
      <c r="AF53" s="53">
        <v>1</v>
      </c>
      <c r="AG53" s="53">
        <v>1</v>
      </c>
      <c r="AH53" s="53">
        <v>1</v>
      </c>
      <c r="AI53" s="53">
        <v>1</v>
      </c>
      <c r="AJ53" s="53">
        <v>1</v>
      </c>
      <c r="AK53" s="53">
        <v>1</v>
      </c>
      <c r="AL53" s="53">
        <v>1</v>
      </c>
      <c r="AM53" s="53">
        <v>1</v>
      </c>
      <c r="AN53" s="53">
        <v>1</v>
      </c>
      <c r="AO53" s="53">
        <v>1</v>
      </c>
      <c r="AP53" s="53">
        <v>1</v>
      </c>
      <c r="AQ53" s="53">
        <v>1</v>
      </c>
      <c r="AR53" s="53">
        <v>1</v>
      </c>
      <c r="AS53" s="53">
        <v>1</v>
      </c>
      <c r="AT53" s="53">
        <v>1</v>
      </c>
      <c r="AU53" s="53">
        <v>1</v>
      </c>
      <c r="AV53" s="53">
        <v>1</v>
      </c>
      <c r="AW53" s="53">
        <v>1</v>
      </c>
      <c r="AX53" s="53">
        <v>1</v>
      </c>
      <c r="AY53" s="53">
        <v>1</v>
      </c>
      <c r="AZ53" s="53">
        <v>1</v>
      </c>
      <c r="BA53" s="53">
        <v>1</v>
      </c>
      <c r="BB53" s="53">
        <v>1</v>
      </c>
      <c r="BC53" s="53">
        <v>1</v>
      </c>
      <c r="BD53" s="53">
        <v>1</v>
      </c>
      <c r="BE53" s="53">
        <v>1</v>
      </c>
      <c r="BF53" s="53">
        <v>1</v>
      </c>
      <c r="BG53" s="53">
        <v>1</v>
      </c>
      <c r="BH53" s="53">
        <v>1</v>
      </c>
      <c r="BI53" s="53">
        <v>1</v>
      </c>
      <c r="BJ53" s="53">
        <v>1</v>
      </c>
      <c r="BK53" s="53">
        <v>1</v>
      </c>
      <c r="BL53" s="53">
        <v>1</v>
      </c>
      <c r="BM53" s="53">
        <v>1</v>
      </c>
      <c r="BN53" s="53">
        <v>1</v>
      </c>
      <c r="BO53" s="53">
        <v>1</v>
      </c>
      <c r="BP53" s="53">
        <v>1</v>
      </c>
      <c r="BQ53" s="53">
        <v>1</v>
      </c>
      <c r="BR53" s="53">
        <v>1</v>
      </c>
      <c r="BS53" s="53">
        <v>1</v>
      </c>
      <c r="BT53" s="53">
        <v>1</v>
      </c>
      <c r="BU53" s="53">
        <v>1</v>
      </c>
      <c r="BV53" s="53">
        <v>1</v>
      </c>
      <c r="BW53" s="53">
        <v>1</v>
      </c>
      <c r="BX53" s="53">
        <v>1</v>
      </c>
      <c r="BY53" s="53">
        <v>1</v>
      </c>
      <c r="BZ53" s="53">
        <v>1</v>
      </c>
      <c r="CA53" s="53">
        <v>1</v>
      </c>
      <c r="CB53" s="53">
        <v>1</v>
      </c>
      <c r="CC53" s="53">
        <v>1</v>
      </c>
      <c r="CD53" s="53">
        <v>1</v>
      </c>
      <c r="CE53" s="53">
        <v>1</v>
      </c>
      <c r="CF53" s="53">
        <v>1</v>
      </c>
      <c r="CG53" s="53">
        <v>1</v>
      </c>
      <c r="CH53" s="53">
        <v>1</v>
      </c>
      <c r="CI53" s="53">
        <v>1</v>
      </c>
      <c r="CJ53" s="53">
        <v>1</v>
      </c>
      <c r="CK53" s="53">
        <v>1</v>
      </c>
      <c r="CL53" s="53">
        <v>1</v>
      </c>
      <c r="CM53" s="53">
        <v>1</v>
      </c>
      <c r="CN53" s="53">
        <v>1</v>
      </c>
      <c r="CO53" s="53">
        <v>1</v>
      </c>
      <c r="CP53" s="53">
        <v>1</v>
      </c>
      <c r="CQ53" s="53">
        <v>1</v>
      </c>
      <c r="CR53" s="53">
        <v>1</v>
      </c>
      <c r="CS53" s="53">
        <v>1</v>
      </c>
      <c r="CT53" s="53">
        <v>1</v>
      </c>
      <c r="CU53" s="53">
        <v>1</v>
      </c>
      <c r="CV53" s="53">
        <v>1</v>
      </c>
      <c r="CW53" s="53">
        <v>1</v>
      </c>
      <c r="CX53" s="53">
        <v>1</v>
      </c>
      <c r="CY53" s="53">
        <v>1</v>
      </c>
      <c r="CZ53" s="53">
        <v>1</v>
      </c>
      <c r="DA53" s="53">
        <v>1</v>
      </c>
      <c r="DB53" s="53">
        <v>1</v>
      </c>
      <c r="DC53" s="53">
        <v>1</v>
      </c>
      <c r="DD53" s="53">
        <v>1</v>
      </c>
      <c r="DE53" s="53">
        <v>1</v>
      </c>
      <c r="DF53" s="53">
        <v>1</v>
      </c>
      <c r="DG53" s="53">
        <v>1</v>
      </c>
      <c r="DH53" s="53">
        <v>1</v>
      </c>
      <c r="DI53" s="53">
        <v>1</v>
      </c>
      <c r="DJ53" s="53">
        <v>1</v>
      </c>
      <c r="DK53" s="53">
        <v>1</v>
      </c>
      <c r="DL53" s="53">
        <v>1</v>
      </c>
      <c r="DM53" s="53">
        <v>1</v>
      </c>
      <c r="DN53" s="53">
        <v>1</v>
      </c>
      <c r="DO53" s="53">
        <v>1</v>
      </c>
      <c r="DP53" s="53">
        <v>1</v>
      </c>
      <c r="DQ53" s="53">
        <v>1</v>
      </c>
      <c r="DR53" s="53">
        <v>1</v>
      </c>
      <c r="DS53" s="53">
        <v>1</v>
      </c>
      <c r="DT53" s="53">
        <v>1</v>
      </c>
      <c r="DU53" s="53">
        <v>1</v>
      </c>
      <c r="DV53" s="53">
        <v>1</v>
      </c>
      <c r="DW53" s="53">
        <v>1</v>
      </c>
      <c r="DX53" s="53">
        <v>1</v>
      </c>
      <c r="DY53" s="53">
        <v>1</v>
      </c>
      <c r="DZ53" s="53">
        <v>1</v>
      </c>
      <c r="EA53" s="53">
        <v>1</v>
      </c>
      <c r="EB53" s="53">
        <v>1</v>
      </c>
      <c r="EC53" s="53">
        <v>1</v>
      </c>
      <c r="ED53" s="53">
        <v>1</v>
      </c>
      <c r="EE53" s="53">
        <v>1</v>
      </c>
      <c r="EF53" s="53">
        <v>1</v>
      </c>
      <c r="EG53" s="53">
        <v>1</v>
      </c>
      <c r="EH53" s="53">
        <v>1</v>
      </c>
      <c r="EI53" s="53">
        <v>1</v>
      </c>
      <c r="EJ53" s="53">
        <v>1</v>
      </c>
      <c r="EK53" s="53">
        <v>1</v>
      </c>
      <c r="EL53" s="53">
        <v>1</v>
      </c>
      <c r="EM53" s="53">
        <v>1</v>
      </c>
      <c r="EN53" s="53">
        <v>1</v>
      </c>
      <c r="EO53" s="53">
        <v>1</v>
      </c>
      <c r="EP53" s="53">
        <v>1</v>
      </c>
      <c r="EQ53" s="53">
        <v>1</v>
      </c>
      <c r="ER53" s="53">
        <v>1</v>
      </c>
      <c r="ES53" s="53">
        <v>1</v>
      </c>
      <c r="ET53" s="53">
        <v>1</v>
      </c>
      <c r="EU53" s="53">
        <v>1</v>
      </c>
      <c r="EV53" s="53">
        <v>1</v>
      </c>
      <c r="EW53" s="53">
        <v>1</v>
      </c>
      <c r="EX53" s="53">
        <v>1</v>
      </c>
      <c r="EY53" s="53">
        <v>1</v>
      </c>
      <c r="EZ53" s="53">
        <v>1</v>
      </c>
      <c r="FA53" s="53">
        <v>1</v>
      </c>
      <c r="FB53" s="53">
        <v>1</v>
      </c>
      <c r="FC53" s="53">
        <v>1</v>
      </c>
      <c r="FD53" s="53">
        <v>1</v>
      </c>
      <c r="FE53" s="53">
        <v>1</v>
      </c>
      <c r="FF53" s="53">
        <v>1</v>
      </c>
      <c r="FG53" s="53">
        <v>1</v>
      </c>
      <c r="FH53" s="53">
        <v>1</v>
      </c>
      <c r="FI53" s="53">
        <v>1</v>
      </c>
      <c r="FJ53" s="53">
        <v>1</v>
      </c>
    </row>
    <row r="54" spans="1:166" x14ac:dyDescent="0.25">
      <c r="A54" s="393"/>
      <c r="B54" s="395"/>
      <c r="C54" s="505"/>
      <c r="D54" s="485" t="s">
        <v>458</v>
      </c>
      <c r="E54" s="485"/>
      <c r="F54" s="485"/>
      <c r="G54" s="393"/>
      <c r="H54" s="393"/>
      <c r="I54" s="295"/>
      <c r="J54" s="53">
        <v>1</v>
      </c>
      <c r="K54" s="53">
        <v>1</v>
      </c>
      <c r="L54" s="53">
        <v>1</v>
      </c>
      <c r="M54" s="53">
        <v>1</v>
      </c>
      <c r="N54" s="53">
        <v>1</v>
      </c>
      <c r="O54" s="53">
        <v>1</v>
      </c>
      <c r="P54" s="53">
        <v>1</v>
      </c>
      <c r="Q54" s="53">
        <v>1</v>
      </c>
      <c r="R54" s="53">
        <v>1</v>
      </c>
      <c r="S54" s="53">
        <v>1</v>
      </c>
      <c r="T54" s="53">
        <v>1</v>
      </c>
      <c r="U54" s="53">
        <v>1</v>
      </c>
      <c r="V54" s="53">
        <v>1</v>
      </c>
      <c r="W54" s="53">
        <v>1</v>
      </c>
      <c r="X54" s="53">
        <v>1</v>
      </c>
      <c r="Y54" s="53">
        <v>1</v>
      </c>
      <c r="Z54" s="53">
        <v>1</v>
      </c>
      <c r="AA54" s="53">
        <v>1</v>
      </c>
      <c r="AB54" s="488"/>
      <c r="AC54" s="53">
        <v>1</v>
      </c>
      <c r="AD54" s="53">
        <v>1</v>
      </c>
      <c r="AE54" s="53">
        <v>1</v>
      </c>
      <c r="AF54" s="53">
        <v>1</v>
      </c>
      <c r="AG54" s="53">
        <v>1</v>
      </c>
      <c r="AH54" s="53">
        <v>1</v>
      </c>
      <c r="AI54" s="53">
        <v>1</v>
      </c>
      <c r="AJ54" s="53">
        <v>1</v>
      </c>
      <c r="AK54" s="53">
        <v>1</v>
      </c>
      <c r="AL54" s="53">
        <v>1</v>
      </c>
      <c r="AM54" s="53">
        <v>1</v>
      </c>
      <c r="AN54" s="53">
        <v>1</v>
      </c>
      <c r="AO54" s="53">
        <v>1</v>
      </c>
      <c r="AP54" s="53">
        <v>1</v>
      </c>
      <c r="AQ54" s="53">
        <v>1</v>
      </c>
      <c r="AR54" s="53">
        <v>1</v>
      </c>
      <c r="AS54" s="53">
        <v>1</v>
      </c>
      <c r="AT54" s="53">
        <v>1</v>
      </c>
      <c r="AU54" s="53">
        <v>1</v>
      </c>
      <c r="AV54" s="53">
        <v>1</v>
      </c>
      <c r="AW54" s="53">
        <v>1</v>
      </c>
      <c r="AX54" s="53">
        <v>1</v>
      </c>
      <c r="AY54" s="53">
        <v>1</v>
      </c>
      <c r="AZ54" s="53">
        <v>1</v>
      </c>
      <c r="BA54" s="53">
        <v>1</v>
      </c>
      <c r="BB54" s="53">
        <v>1</v>
      </c>
      <c r="BC54" s="53">
        <v>1</v>
      </c>
      <c r="BD54" s="53">
        <v>1</v>
      </c>
      <c r="BE54" s="53">
        <v>1</v>
      </c>
      <c r="BF54" s="53">
        <v>1</v>
      </c>
      <c r="BG54" s="53">
        <v>1</v>
      </c>
      <c r="BH54" s="53">
        <v>1</v>
      </c>
      <c r="BI54" s="53">
        <v>1</v>
      </c>
      <c r="BJ54" s="53">
        <v>1</v>
      </c>
      <c r="BK54" s="53">
        <v>1</v>
      </c>
      <c r="BL54" s="53">
        <v>1</v>
      </c>
      <c r="BM54" s="53">
        <v>1</v>
      </c>
      <c r="BN54" s="53">
        <v>1</v>
      </c>
      <c r="BO54" s="53">
        <v>1</v>
      </c>
      <c r="BP54" s="53">
        <v>1</v>
      </c>
      <c r="BQ54" s="53">
        <v>1</v>
      </c>
      <c r="BR54" s="53">
        <v>1</v>
      </c>
      <c r="BS54" s="53">
        <v>1</v>
      </c>
      <c r="BT54" s="53">
        <v>1</v>
      </c>
      <c r="BU54" s="53">
        <v>1</v>
      </c>
      <c r="BV54" s="53">
        <v>1</v>
      </c>
      <c r="BW54" s="53">
        <v>1</v>
      </c>
      <c r="BX54" s="53">
        <v>1</v>
      </c>
      <c r="BY54" s="53">
        <v>1</v>
      </c>
      <c r="BZ54" s="53">
        <v>1</v>
      </c>
      <c r="CA54" s="53">
        <v>1</v>
      </c>
      <c r="CB54" s="53">
        <v>1</v>
      </c>
      <c r="CC54" s="53">
        <v>1</v>
      </c>
      <c r="CD54" s="53">
        <v>1</v>
      </c>
      <c r="CE54" s="53">
        <v>1</v>
      </c>
      <c r="CF54" s="53">
        <v>1</v>
      </c>
      <c r="CG54" s="53">
        <v>1</v>
      </c>
      <c r="CH54" s="53">
        <v>1</v>
      </c>
      <c r="CI54" s="53">
        <v>1</v>
      </c>
      <c r="CJ54" s="53">
        <v>1</v>
      </c>
      <c r="CK54" s="53">
        <v>1</v>
      </c>
      <c r="CL54" s="53">
        <v>1</v>
      </c>
      <c r="CM54" s="53">
        <v>1</v>
      </c>
      <c r="CN54" s="53">
        <v>1</v>
      </c>
      <c r="CO54" s="53">
        <v>1</v>
      </c>
      <c r="CP54" s="53">
        <v>1</v>
      </c>
      <c r="CQ54" s="53">
        <v>1</v>
      </c>
      <c r="CR54" s="53">
        <v>1</v>
      </c>
      <c r="CS54" s="53">
        <v>1</v>
      </c>
      <c r="CT54" s="53">
        <v>1</v>
      </c>
      <c r="CU54" s="53">
        <v>1</v>
      </c>
      <c r="CV54" s="53">
        <v>1</v>
      </c>
      <c r="CW54" s="53">
        <v>1</v>
      </c>
      <c r="CX54" s="53">
        <v>1</v>
      </c>
      <c r="CY54" s="53">
        <v>1</v>
      </c>
      <c r="CZ54" s="53">
        <v>1</v>
      </c>
      <c r="DA54" s="53">
        <v>1</v>
      </c>
      <c r="DB54" s="53">
        <v>1</v>
      </c>
      <c r="DC54" s="53">
        <v>1</v>
      </c>
      <c r="DD54" s="53">
        <v>1</v>
      </c>
      <c r="DE54" s="53">
        <v>1</v>
      </c>
      <c r="DF54" s="53">
        <v>1</v>
      </c>
      <c r="DG54" s="53">
        <v>1</v>
      </c>
      <c r="DH54" s="53">
        <v>1</v>
      </c>
      <c r="DI54" s="53">
        <v>1</v>
      </c>
      <c r="DJ54" s="53">
        <v>1</v>
      </c>
      <c r="DK54" s="53">
        <v>1</v>
      </c>
      <c r="DL54" s="53">
        <v>1</v>
      </c>
      <c r="DM54" s="53">
        <v>1</v>
      </c>
      <c r="DN54" s="53">
        <v>1</v>
      </c>
      <c r="DO54" s="53">
        <v>1</v>
      </c>
      <c r="DP54" s="53">
        <v>1</v>
      </c>
      <c r="DQ54" s="53">
        <v>1</v>
      </c>
      <c r="DR54" s="53">
        <v>1</v>
      </c>
      <c r="DS54" s="53">
        <v>1</v>
      </c>
      <c r="DT54" s="53">
        <v>1</v>
      </c>
      <c r="DU54" s="53">
        <v>1</v>
      </c>
      <c r="DV54" s="53">
        <v>1</v>
      </c>
      <c r="DW54" s="53">
        <v>1</v>
      </c>
      <c r="DX54" s="53">
        <v>1</v>
      </c>
      <c r="DY54" s="53">
        <v>1</v>
      </c>
      <c r="DZ54" s="53">
        <v>1</v>
      </c>
      <c r="EA54" s="53">
        <v>1</v>
      </c>
      <c r="EB54" s="53">
        <v>1</v>
      </c>
      <c r="EC54" s="53">
        <v>1</v>
      </c>
      <c r="ED54" s="53">
        <v>1</v>
      </c>
      <c r="EE54" s="53">
        <v>1</v>
      </c>
      <c r="EF54" s="53">
        <v>1</v>
      </c>
      <c r="EG54" s="53">
        <v>1</v>
      </c>
      <c r="EH54" s="53">
        <v>1</v>
      </c>
      <c r="EI54" s="53">
        <v>1</v>
      </c>
      <c r="EJ54" s="53">
        <v>1</v>
      </c>
      <c r="EK54" s="53">
        <v>1</v>
      </c>
      <c r="EL54" s="53">
        <v>1</v>
      </c>
      <c r="EM54" s="53">
        <v>1</v>
      </c>
      <c r="EN54" s="53">
        <v>1</v>
      </c>
      <c r="EO54" s="53">
        <v>1</v>
      </c>
      <c r="EP54" s="53">
        <v>1</v>
      </c>
      <c r="EQ54" s="53">
        <v>1</v>
      </c>
      <c r="ER54" s="53">
        <v>1</v>
      </c>
      <c r="ES54" s="53">
        <v>1</v>
      </c>
      <c r="ET54" s="53">
        <v>1</v>
      </c>
      <c r="EU54" s="53">
        <v>1</v>
      </c>
      <c r="EV54" s="53">
        <v>1</v>
      </c>
      <c r="EW54" s="53">
        <v>1</v>
      </c>
      <c r="EX54" s="53">
        <v>1</v>
      </c>
      <c r="EY54" s="53">
        <v>1</v>
      </c>
      <c r="EZ54" s="53">
        <v>1</v>
      </c>
      <c r="FA54" s="53">
        <v>1</v>
      </c>
      <c r="FB54" s="53">
        <v>1</v>
      </c>
      <c r="FC54" s="53">
        <v>1</v>
      </c>
      <c r="FD54" s="53">
        <v>1</v>
      </c>
      <c r="FE54" s="53">
        <v>1</v>
      </c>
      <c r="FF54" s="53">
        <v>1</v>
      </c>
      <c r="FG54" s="53">
        <v>1</v>
      </c>
      <c r="FH54" s="53">
        <v>1</v>
      </c>
      <c r="FI54" s="53">
        <v>1</v>
      </c>
      <c r="FJ54" s="53">
        <v>1</v>
      </c>
    </row>
    <row r="55" spans="1:166" x14ac:dyDescent="0.25">
      <c r="A55" s="393"/>
      <c r="B55" s="395"/>
      <c r="C55" s="505"/>
      <c r="D55" s="485" t="s">
        <v>459</v>
      </c>
      <c r="E55" s="485"/>
      <c r="F55" s="485"/>
      <c r="G55" s="393"/>
      <c r="H55" s="393"/>
      <c r="I55" s="295"/>
      <c r="J55" s="53">
        <v>1</v>
      </c>
      <c r="K55" s="53">
        <v>1</v>
      </c>
      <c r="L55" s="53">
        <v>1</v>
      </c>
      <c r="M55" s="53">
        <v>1</v>
      </c>
      <c r="N55" s="53">
        <v>1</v>
      </c>
      <c r="O55" s="53">
        <v>1</v>
      </c>
      <c r="P55" s="53">
        <v>1</v>
      </c>
      <c r="Q55" s="53">
        <v>1</v>
      </c>
      <c r="R55" s="53">
        <v>1</v>
      </c>
      <c r="S55" s="53">
        <v>1</v>
      </c>
      <c r="T55" s="53">
        <v>1</v>
      </c>
      <c r="U55" s="53">
        <v>1</v>
      </c>
      <c r="V55" s="53">
        <v>1</v>
      </c>
      <c r="W55" s="53">
        <v>1</v>
      </c>
      <c r="X55" s="53">
        <v>1</v>
      </c>
      <c r="Y55" s="53">
        <v>1</v>
      </c>
      <c r="Z55" s="53">
        <v>1</v>
      </c>
      <c r="AA55" s="53">
        <v>1</v>
      </c>
      <c r="AB55" s="488"/>
      <c r="AC55" s="53">
        <v>1</v>
      </c>
      <c r="AD55" s="53">
        <v>1</v>
      </c>
      <c r="AE55" s="53">
        <v>1</v>
      </c>
      <c r="AF55" s="53">
        <v>1</v>
      </c>
      <c r="AG55" s="53">
        <v>1</v>
      </c>
      <c r="AH55" s="53">
        <v>1</v>
      </c>
      <c r="AI55" s="53">
        <v>1</v>
      </c>
      <c r="AJ55" s="53">
        <v>1</v>
      </c>
      <c r="AK55" s="53">
        <v>1</v>
      </c>
      <c r="AL55" s="53">
        <v>1</v>
      </c>
      <c r="AM55" s="53">
        <v>1</v>
      </c>
      <c r="AN55" s="53">
        <v>1</v>
      </c>
      <c r="AO55" s="53">
        <v>1</v>
      </c>
      <c r="AP55" s="53">
        <v>1</v>
      </c>
      <c r="AQ55" s="53">
        <v>1</v>
      </c>
      <c r="AR55" s="53">
        <v>1</v>
      </c>
      <c r="AS55" s="53">
        <v>1</v>
      </c>
      <c r="AT55" s="53">
        <v>1</v>
      </c>
      <c r="AU55" s="53">
        <v>1</v>
      </c>
      <c r="AV55" s="53">
        <v>1</v>
      </c>
      <c r="AW55" s="53">
        <v>1</v>
      </c>
      <c r="AX55" s="53">
        <v>1</v>
      </c>
      <c r="AY55" s="53">
        <v>1</v>
      </c>
      <c r="AZ55" s="53">
        <v>1</v>
      </c>
      <c r="BA55" s="53">
        <v>1</v>
      </c>
      <c r="BB55" s="53">
        <v>1</v>
      </c>
      <c r="BC55" s="53">
        <v>1</v>
      </c>
      <c r="BD55" s="53">
        <v>1</v>
      </c>
      <c r="BE55" s="53">
        <v>1</v>
      </c>
      <c r="BF55" s="53">
        <v>1</v>
      </c>
      <c r="BG55" s="53">
        <v>1</v>
      </c>
      <c r="BH55" s="53">
        <v>1</v>
      </c>
      <c r="BI55" s="53">
        <v>1</v>
      </c>
      <c r="BJ55" s="53">
        <v>1</v>
      </c>
      <c r="BK55" s="53">
        <v>1</v>
      </c>
      <c r="BL55" s="53">
        <v>1</v>
      </c>
      <c r="BM55" s="53">
        <v>1</v>
      </c>
      <c r="BN55" s="53">
        <v>1</v>
      </c>
      <c r="BO55" s="53">
        <v>1</v>
      </c>
      <c r="BP55" s="53">
        <v>1</v>
      </c>
      <c r="BQ55" s="53">
        <v>1</v>
      </c>
      <c r="BR55" s="53">
        <v>1</v>
      </c>
      <c r="BS55" s="53">
        <v>1</v>
      </c>
      <c r="BT55" s="53">
        <v>1</v>
      </c>
      <c r="BU55" s="53">
        <v>1</v>
      </c>
      <c r="BV55" s="53">
        <v>1</v>
      </c>
      <c r="BW55" s="53">
        <v>1</v>
      </c>
      <c r="BX55" s="53">
        <v>1</v>
      </c>
      <c r="BY55" s="53">
        <v>1</v>
      </c>
      <c r="BZ55" s="53">
        <v>1</v>
      </c>
      <c r="CA55" s="53">
        <v>1</v>
      </c>
      <c r="CB55" s="53">
        <v>1</v>
      </c>
      <c r="CC55" s="53">
        <v>1</v>
      </c>
      <c r="CD55" s="53">
        <v>1</v>
      </c>
      <c r="CE55" s="53">
        <v>1</v>
      </c>
      <c r="CF55" s="53">
        <v>1</v>
      </c>
      <c r="CG55" s="53">
        <v>1</v>
      </c>
      <c r="CH55" s="53">
        <v>1</v>
      </c>
      <c r="CI55" s="53">
        <v>1</v>
      </c>
      <c r="CJ55" s="53">
        <v>1</v>
      </c>
      <c r="CK55" s="53">
        <v>1</v>
      </c>
      <c r="CL55" s="53">
        <v>1</v>
      </c>
      <c r="CM55" s="53">
        <v>1</v>
      </c>
      <c r="CN55" s="53">
        <v>1</v>
      </c>
      <c r="CO55" s="53">
        <v>1</v>
      </c>
      <c r="CP55" s="53">
        <v>1</v>
      </c>
      <c r="CQ55" s="53">
        <v>1</v>
      </c>
      <c r="CR55" s="53">
        <v>1</v>
      </c>
      <c r="CS55" s="53">
        <v>1</v>
      </c>
      <c r="CT55" s="53">
        <v>1</v>
      </c>
      <c r="CU55" s="53">
        <v>1</v>
      </c>
      <c r="CV55" s="53">
        <v>1</v>
      </c>
      <c r="CW55" s="53">
        <v>1</v>
      </c>
      <c r="CX55" s="53">
        <v>1</v>
      </c>
      <c r="CY55" s="53">
        <v>1</v>
      </c>
      <c r="CZ55" s="53">
        <v>1</v>
      </c>
      <c r="DA55" s="53">
        <v>1</v>
      </c>
      <c r="DB55" s="53">
        <v>1</v>
      </c>
      <c r="DC55" s="53">
        <v>1</v>
      </c>
      <c r="DD55" s="53">
        <v>1</v>
      </c>
      <c r="DE55" s="53">
        <v>1</v>
      </c>
      <c r="DF55" s="53">
        <v>1</v>
      </c>
      <c r="DG55" s="53">
        <v>1</v>
      </c>
      <c r="DH55" s="53">
        <v>1</v>
      </c>
      <c r="DI55" s="53">
        <v>1</v>
      </c>
      <c r="DJ55" s="53">
        <v>1</v>
      </c>
      <c r="DK55" s="53">
        <v>1</v>
      </c>
      <c r="DL55" s="53">
        <v>1</v>
      </c>
      <c r="DM55" s="53">
        <v>1</v>
      </c>
      <c r="DN55" s="53">
        <v>1</v>
      </c>
      <c r="DO55" s="53">
        <v>1</v>
      </c>
      <c r="DP55" s="53">
        <v>1</v>
      </c>
      <c r="DQ55" s="53">
        <v>1</v>
      </c>
      <c r="DR55" s="53">
        <v>1</v>
      </c>
      <c r="DS55" s="53">
        <v>1</v>
      </c>
      <c r="DT55" s="53">
        <v>1</v>
      </c>
      <c r="DU55" s="53">
        <v>1</v>
      </c>
      <c r="DV55" s="53">
        <v>1</v>
      </c>
      <c r="DW55" s="53">
        <v>1</v>
      </c>
      <c r="DX55" s="53">
        <v>1</v>
      </c>
      <c r="DY55" s="53">
        <v>1</v>
      </c>
      <c r="DZ55" s="53">
        <v>1</v>
      </c>
      <c r="EA55" s="53">
        <v>1</v>
      </c>
      <c r="EB55" s="53">
        <v>1</v>
      </c>
      <c r="EC55" s="53">
        <v>1</v>
      </c>
      <c r="ED55" s="53">
        <v>1</v>
      </c>
      <c r="EE55" s="53">
        <v>1</v>
      </c>
      <c r="EF55" s="53">
        <v>1</v>
      </c>
      <c r="EG55" s="53">
        <v>1</v>
      </c>
      <c r="EH55" s="53">
        <v>1</v>
      </c>
      <c r="EI55" s="53">
        <v>1</v>
      </c>
      <c r="EJ55" s="53">
        <v>1</v>
      </c>
      <c r="EK55" s="53">
        <v>1</v>
      </c>
      <c r="EL55" s="53">
        <v>1</v>
      </c>
      <c r="EM55" s="53">
        <v>1</v>
      </c>
      <c r="EN55" s="53">
        <v>1</v>
      </c>
      <c r="EO55" s="53">
        <v>1</v>
      </c>
      <c r="EP55" s="53">
        <v>1</v>
      </c>
      <c r="EQ55" s="53">
        <v>1</v>
      </c>
      <c r="ER55" s="53">
        <v>1</v>
      </c>
      <c r="ES55" s="53">
        <v>1</v>
      </c>
      <c r="ET55" s="53">
        <v>1</v>
      </c>
      <c r="EU55" s="53">
        <v>1</v>
      </c>
      <c r="EV55" s="53">
        <v>1</v>
      </c>
      <c r="EW55" s="53">
        <v>1</v>
      </c>
      <c r="EX55" s="53">
        <v>1</v>
      </c>
      <c r="EY55" s="53">
        <v>1</v>
      </c>
      <c r="EZ55" s="53">
        <v>1</v>
      </c>
      <c r="FA55" s="53">
        <v>1</v>
      </c>
      <c r="FB55" s="53">
        <v>1</v>
      </c>
      <c r="FC55" s="53">
        <v>1</v>
      </c>
      <c r="FD55" s="53">
        <v>1</v>
      </c>
      <c r="FE55" s="53">
        <v>1</v>
      </c>
      <c r="FF55" s="53">
        <v>1</v>
      </c>
      <c r="FG55" s="53">
        <v>1</v>
      </c>
      <c r="FH55" s="53">
        <v>1</v>
      </c>
      <c r="FI55" s="53">
        <v>1</v>
      </c>
      <c r="FJ55" s="53">
        <v>1</v>
      </c>
    </row>
    <row r="56" spans="1:166" x14ac:dyDescent="0.25">
      <c r="A56" s="393"/>
      <c r="B56" s="395"/>
      <c r="C56" s="505"/>
      <c r="D56" s="485" t="s">
        <v>460</v>
      </c>
      <c r="E56" s="485"/>
      <c r="F56" s="485"/>
      <c r="G56" s="393"/>
      <c r="H56" s="393"/>
      <c r="I56" s="295"/>
      <c r="J56" s="53">
        <v>1</v>
      </c>
      <c r="K56" s="53">
        <v>1</v>
      </c>
      <c r="L56" s="53">
        <v>1</v>
      </c>
      <c r="M56" s="53">
        <v>1</v>
      </c>
      <c r="N56" s="53">
        <v>1</v>
      </c>
      <c r="O56" s="53">
        <v>1</v>
      </c>
      <c r="P56" s="53">
        <v>1</v>
      </c>
      <c r="Q56" s="53">
        <v>1</v>
      </c>
      <c r="R56" s="53">
        <v>1</v>
      </c>
      <c r="S56" s="53">
        <v>1</v>
      </c>
      <c r="T56" s="53">
        <v>1</v>
      </c>
      <c r="U56" s="53">
        <v>1</v>
      </c>
      <c r="V56" s="53">
        <v>1</v>
      </c>
      <c r="W56" s="53">
        <v>1</v>
      </c>
      <c r="X56" s="53">
        <v>1</v>
      </c>
      <c r="Y56" s="53">
        <v>1</v>
      </c>
      <c r="Z56" s="53">
        <v>1</v>
      </c>
      <c r="AA56" s="53">
        <v>1</v>
      </c>
      <c r="AB56" s="488"/>
      <c r="AC56" s="53">
        <v>1</v>
      </c>
      <c r="AD56" s="53">
        <v>1</v>
      </c>
      <c r="AE56" s="53">
        <v>1</v>
      </c>
      <c r="AF56" s="53">
        <v>1</v>
      </c>
      <c r="AG56" s="53">
        <v>1</v>
      </c>
      <c r="AH56" s="53">
        <v>1</v>
      </c>
      <c r="AI56" s="53">
        <v>1</v>
      </c>
      <c r="AJ56" s="53">
        <v>1</v>
      </c>
      <c r="AK56" s="53">
        <v>1</v>
      </c>
      <c r="AL56" s="53">
        <v>1</v>
      </c>
      <c r="AM56" s="53">
        <v>1</v>
      </c>
      <c r="AN56" s="53">
        <v>1</v>
      </c>
      <c r="AO56" s="53">
        <v>1</v>
      </c>
      <c r="AP56" s="53">
        <v>1</v>
      </c>
      <c r="AQ56" s="53">
        <v>1</v>
      </c>
      <c r="AR56" s="53">
        <v>1</v>
      </c>
      <c r="AS56" s="53">
        <v>1</v>
      </c>
      <c r="AT56" s="53">
        <v>1</v>
      </c>
      <c r="AU56" s="53">
        <v>1</v>
      </c>
      <c r="AV56" s="53">
        <v>1</v>
      </c>
      <c r="AW56" s="53">
        <v>1</v>
      </c>
      <c r="AX56" s="53">
        <v>1</v>
      </c>
      <c r="AY56" s="53">
        <v>1</v>
      </c>
      <c r="AZ56" s="53">
        <v>1</v>
      </c>
      <c r="BA56" s="53">
        <v>1</v>
      </c>
      <c r="BB56" s="53">
        <v>1</v>
      </c>
      <c r="BC56" s="53">
        <v>1</v>
      </c>
      <c r="BD56" s="53">
        <v>1</v>
      </c>
      <c r="BE56" s="53">
        <v>1</v>
      </c>
      <c r="BF56" s="53">
        <v>1</v>
      </c>
      <c r="BG56" s="53">
        <v>1</v>
      </c>
      <c r="BH56" s="53">
        <v>1</v>
      </c>
      <c r="BI56" s="53">
        <v>1</v>
      </c>
      <c r="BJ56" s="53">
        <v>1</v>
      </c>
      <c r="BK56" s="53">
        <v>1</v>
      </c>
      <c r="BL56" s="53">
        <v>1</v>
      </c>
      <c r="BM56" s="53">
        <v>1</v>
      </c>
      <c r="BN56" s="53">
        <v>1</v>
      </c>
      <c r="BO56" s="53">
        <v>1</v>
      </c>
      <c r="BP56" s="53">
        <v>1</v>
      </c>
      <c r="BQ56" s="53">
        <v>1</v>
      </c>
      <c r="BR56" s="53">
        <v>1</v>
      </c>
      <c r="BS56" s="53">
        <v>1</v>
      </c>
      <c r="BT56" s="53">
        <v>1</v>
      </c>
      <c r="BU56" s="53">
        <v>1</v>
      </c>
      <c r="BV56" s="53">
        <v>1</v>
      </c>
      <c r="BW56" s="53">
        <v>1</v>
      </c>
      <c r="BX56" s="53">
        <v>1</v>
      </c>
      <c r="BY56" s="53">
        <v>1</v>
      </c>
      <c r="BZ56" s="53">
        <v>1</v>
      </c>
      <c r="CA56" s="53">
        <v>1</v>
      </c>
      <c r="CB56" s="53">
        <v>1</v>
      </c>
      <c r="CC56" s="53">
        <v>1</v>
      </c>
      <c r="CD56" s="53">
        <v>1</v>
      </c>
      <c r="CE56" s="53">
        <v>1</v>
      </c>
      <c r="CF56" s="53">
        <v>1</v>
      </c>
      <c r="CG56" s="53">
        <v>1</v>
      </c>
      <c r="CH56" s="53">
        <v>1</v>
      </c>
      <c r="CI56" s="53">
        <v>1</v>
      </c>
      <c r="CJ56" s="53">
        <v>1</v>
      </c>
      <c r="CK56" s="53">
        <v>1</v>
      </c>
      <c r="CL56" s="53">
        <v>1</v>
      </c>
      <c r="CM56" s="53">
        <v>1</v>
      </c>
      <c r="CN56" s="53">
        <v>1</v>
      </c>
      <c r="CO56" s="53">
        <v>1</v>
      </c>
      <c r="CP56" s="53">
        <v>1</v>
      </c>
      <c r="CQ56" s="53">
        <v>1</v>
      </c>
      <c r="CR56" s="53">
        <v>1</v>
      </c>
      <c r="CS56" s="53">
        <v>1</v>
      </c>
      <c r="CT56" s="53">
        <v>1</v>
      </c>
      <c r="CU56" s="53">
        <v>1</v>
      </c>
      <c r="CV56" s="53">
        <v>1</v>
      </c>
      <c r="CW56" s="53">
        <v>1</v>
      </c>
      <c r="CX56" s="53">
        <v>1</v>
      </c>
      <c r="CY56" s="53">
        <v>1</v>
      </c>
      <c r="CZ56" s="53">
        <v>1</v>
      </c>
      <c r="DA56" s="53">
        <v>1</v>
      </c>
      <c r="DB56" s="53">
        <v>1</v>
      </c>
      <c r="DC56" s="53">
        <v>1</v>
      </c>
      <c r="DD56" s="53">
        <v>1</v>
      </c>
      <c r="DE56" s="53">
        <v>1</v>
      </c>
      <c r="DF56" s="53">
        <v>1</v>
      </c>
      <c r="DG56" s="53">
        <v>1</v>
      </c>
      <c r="DH56" s="53">
        <v>1</v>
      </c>
      <c r="DI56" s="53">
        <v>1</v>
      </c>
      <c r="DJ56" s="53">
        <v>1</v>
      </c>
      <c r="DK56" s="53">
        <v>1</v>
      </c>
      <c r="DL56" s="53">
        <v>1</v>
      </c>
      <c r="DM56" s="53">
        <v>1</v>
      </c>
      <c r="DN56" s="53">
        <v>1</v>
      </c>
      <c r="DO56" s="53">
        <v>1</v>
      </c>
      <c r="DP56" s="53">
        <v>1</v>
      </c>
      <c r="DQ56" s="53">
        <v>1</v>
      </c>
      <c r="DR56" s="53">
        <v>1</v>
      </c>
      <c r="DS56" s="53">
        <v>1</v>
      </c>
      <c r="DT56" s="53">
        <v>1</v>
      </c>
      <c r="DU56" s="53">
        <v>1</v>
      </c>
      <c r="DV56" s="53">
        <v>1</v>
      </c>
      <c r="DW56" s="53">
        <v>1</v>
      </c>
      <c r="DX56" s="53">
        <v>1</v>
      </c>
      <c r="DY56" s="53">
        <v>1</v>
      </c>
      <c r="DZ56" s="53">
        <v>1</v>
      </c>
      <c r="EA56" s="53">
        <v>1</v>
      </c>
      <c r="EB56" s="53">
        <v>1</v>
      </c>
      <c r="EC56" s="53">
        <v>1</v>
      </c>
      <c r="ED56" s="53">
        <v>1</v>
      </c>
      <c r="EE56" s="53">
        <v>1</v>
      </c>
      <c r="EF56" s="53">
        <v>1</v>
      </c>
      <c r="EG56" s="53">
        <v>1</v>
      </c>
      <c r="EH56" s="53">
        <v>1</v>
      </c>
      <c r="EI56" s="53">
        <v>1</v>
      </c>
      <c r="EJ56" s="53">
        <v>1</v>
      </c>
      <c r="EK56" s="53">
        <v>1</v>
      </c>
      <c r="EL56" s="53">
        <v>1</v>
      </c>
      <c r="EM56" s="53">
        <v>1</v>
      </c>
      <c r="EN56" s="53">
        <v>1</v>
      </c>
      <c r="EO56" s="53">
        <v>1</v>
      </c>
      <c r="EP56" s="53">
        <v>1</v>
      </c>
      <c r="EQ56" s="53">
        <v>1</v>
      </c>
      <c r="ER56" s="53">
        <v>1</v>
      </c>
      <c r="ES56" s="53">
        <v>1</v>
      </c>
      <c r="ET56" s="53">
        <v>1</v>
      </c>
      <c r="EU56" s="53">
        <v>1</v>
      </c>
      <c r="EV56" s="53">
        <v>1</v>
      </c>
      <c r="EW56" s="53">
        <v>1</v>
      </c>
      <c r="EX56" s="53">
        <v>1</v>
      </c>
      <c r="EY56" s="53">
        <v>1</v>
      </c>
      <c r="EZ56" s="53">
        <v>1</v>
      </c>
      <c r="FA56" s="53">
        <v>1</v>
      </c>
      <c r="FB56" s="53">
        <v>1</v>
      </c>
      <c r="FC56" s="53">
        <v>1</v>
      </c>
      <c r="FD56" s="53">
        <v>1</v>
      </c>
      <c r="FE56" s="53">
        <v>1</v>
      </c>
      <c r="FF56" s="53">
        <v>1</v>
      </c>
      <c r="FG56" s="53">
        <v>1</v>
      </c>
      <c r="FH56" s="53">
        <v>1</v>
      </c>
      <c r="FI56" s="53">
        <v>1</v>
      </c>
      <c r="FJ56" s="53">
        <v>1</v>
      </c>
    </row>
    <row r="57" spans="1:166" x14ac:dyDescent="0.25">
      <c r="A57" s="393"/>
      <c r="B57" s="395"/>
      <c r="C57" s="505"/>
      <c r="D57" s="485" t="s">
        <v>461</v>
      </c>
      <c r="E57" s="485"/>
      <c r="F57" s="485"/>
      <c r="G57" s="393"/>
      <c r="H57" s="393"/>
      <c r="I57" s="295"/>
      <c r="J57" s="53">
        <v>1</v>
      </c>
      <c r="K57" s="53">
        <v>1</v>
      </c>
      <c r="L57" s="53">
        <v>1</v>
      </c>
      <c r="M57" s="53">
        <v>1</v>
      </c>
      <c r="N57" s="53">
        <v>1</v>
      </c>
      <c r="O57" s="53">
        <v>1</v>
      </c>
      <c r="P57" s="53">
        <v>1</v>
      </c>
      <c r="Q57" s="53">
        <v>1</v>
      </c>
      <c r="R57" s="53">
        <v>1</v>
      </c>
      <c r="S57" s="53">
        <v>1</v>
      </c>
      <c r="T57" s="53">
        <v>1</v>
      </c>
      <c r="U57" s="53">
        <v>1</v>
      </c>
      <c r="V57" s="53">
        <v>1</v>
      </c>
      <c r="W57" s="53">
        <v>1</v>
      </c>
      <c r="X57" s="53">
        <v>1</v>
      </c>
      <c r="Y57" s="53">
        <v>1</v>
      </c>
      <c r="Z57" s="53">
        <v>1</v>
      </c>
      <c r="AA57" s="53">
        <v>1</v>
      </c>
      <c r="AB57" s="488"/>
      <c r="AC57" s="53">
        <v>1</v>
      </c>
      <c r="AD57" s="53">
        <v>1</v>
      </c>
      <c r="AE57" s="53">
        <v>1</v>
      </c>
      <c r="AF57" s="53">
        <v>1</v>
      </c>
      <c r="AG57" s="53">
        <v>1</v>
      </c>
      <c r="AH57" s="53">
        <v>1</v>
      </c>
      <c r="AI57" s="53">
        <v>1</v>
      </c>
      <c r="AJ57" s="53">
        <v>1</v>
      </c>
      <c r="AK57" s="53">
        <v>1</v>
      </c>
      <c r="AL57" s="53">
        <v>1</v>
      </c>
      <c r="AM57" s="53">
        <v>1</v>
      </c>
      <c r="AN57" s="53">
        <v>1</v>
      </c>
      <c r="AO57" s="53">
        <v>1</v>
      </c>
      <c r="AP57" s="53">
        <v>1</v>
      </c>
      <c r="AQ57" s="53">
        <v>1</v>
      </c>
      <c r="AR57" s="53">
        <v>1</v>
      </c>
      <c r="AS57" s="53">
        <v>1</v>
      </c>
      <c r="AT57" s="53">
        <v>1</v>
      </c>
      <c r="AU57" s="53">
        <v>1</v>
      </c>
      <c r="AV57" s="53">
        <v>1</v>
      </c>
      <c r="AW57" s="53">
        <v>1</v>
      </c>
      <c r="AX57" s="53">
        <v>1</v>
      </c>
      <c r="AY57" s="53">
        <v>1</v>
      </c>
      <c r="AZ57" s="53">
        <v>1</v>
      </c>
      <c r="BA57" s="53">
        <v>1</v>
      </c>
      <c r="BB57" s="53">
        <v>1</v>
      </c>
      <c r="BC57" s="53">
        <v>1</v>
      </c>
      <c r="BD57" s="53">
        <v>1</v>
      </c>
      <c r="BE57" s="53">
        <v>1</v>
      </c>
      <c r="BF57" s="53">
        <v>1</v>
      </c>
      <c r="BG57" s="53">
        <v>1</v>
      </c>
      <c r="BH57" s="53">
        <v>1</v>
      </c>
      <c r="BI57" s="53">
        <v>1</v>
      </c>
      <c r="BJ57" s="53">
        <v>1</v>
      </c>
      <c r="BK57" s="53">
        <v>1</v>
      </c>
      <c r="BL57" s="53">
        <v>1</v>
      </c>
      <c r="BM57" s="53">
        <v>1</v>
      </c>
      <c r="BN57" s="53">
        <v>1</v>
      </c>
      <c r="BO57" s="53">
        <v>1</v>
      </c>
      <c r="BP57" s="53">
        <v>1</v>
      </c>
      <c r="BQ57" s="53">
        <v>1</v>
      </c>
      <c r="BR57" s="53">
        <v>1</v>
      </c>
      <c r="BS57" s="53">
        <v>1</v>
      </c>
      <c r="BT57" s="53">
        <v>1</v>
      </c>
      <c r="BU57" s="53">
        <v>1</v>
      </c>
      <c r="BV57" s="53">
        <v>1</v>
      </c>
      <c r="BW57" s="53">
        <v>1</v>
      </c>
      <c r="BX57" s="53">
        <v>1</v>
      </c>
      <c r="BY57" s="53">
        <v>1</v>
      </c>
      <c r="BZ57" s="53">
        <v>1</v>
      </c>
      <c r="CA57" s="53">
        <v>1</v>
      </c>
      <c r="CB57" s="53">
        <v>1</v>
      </c>
      <c r="CC57" s="53">
        <v>1</v>
      </c>
      <c r="CD57" s="53">
        <v>1</v>
      </c>
      <c r="CE57" s="53">
        <v>1</v>
      </c>
      <c r="CF57" s="53">
        <v>1</v>
      </c>
      <c r="CG57" s="53">
        <v>1</v>
      </c>
      <c r="CH57" s="53">
        <v>1</v>
      </c>
      <c r="CI57" s="53">
        <v>1</v>
      </c>
      <c r="CJ57" s="53">
        <v>1</v>
      </c>
      <c r="CK57" s="53">
        <v>1</v>
      </c>
      <c r="CL57" s="53">
        <v>1</v>
      </c>
      <c r="CM57" s="53">
        <v>1</v>
      </c>
      <c r="CN57" s="53">
        <v>1</v>
      </c>
      <c r="CO57" s="53">
        <v>1</v>
      </c>
      <c r="CP57" s="53">
        <v>1</v>
      </c>
      <c r="CQ57" s="53">
        <v>1</v>
      </c>
      <c r="CR57" s="53">
        <v>1</v>
      </c>
      <c r="CS57" s="53">
        <v>1</v>
      </c>
      <c r="CT57" s="53">
        <v>1</v>
      </c>
      <c r="CU57" s="53">
        <v>1</v>
      </c>
      <c r="CV57" s="53">
        <v>1</v>
      </c>
      <c r="CW57" s="53">
        <v>1</v>
      </c>
      <c r="CX57" s="53">
        <v>1</v>
      </c>
      <c r="CY57" s="53">
        <v>1</v>
      </c>
      <c r="CZ57" s="53">
        <v>1</v>
      </c>
      <c r="DA57" s="53">
        <v>1</v>
      </c>
      <c r="DB57" s="53">
        <v>1</v>
      </c>
      <c r="DC57" s="53">
        <v>1</v>
      </c>
      <c r="DD57" s="53">
        <v>1</v>
      </c>
      <c r="DE57" s="53">
        <v>1</v>
      </c>
      <c r="DF57" s="53">
        <v>1</v>
      </c>
      <c r="DG57" s="53">
        <v>1</v>
      </c>
      <c r="DH57" s="53">
        <v>1</v>
      </c>
      <c r="DI57" s="53">
        <v>1</v>
      </c>
      <c r="DJ57" s="53">
        <v>1</v>
      </c>
      <c r="DK57" s="53">
        <v>1</v>
      </c>
      <c r="DL57" s="53">
        <v>1</v>
      </c>
      <c r="DM57" s="53">
        <v>1</v>
      </c>
      <c r="DN57" s="53">
        <v>1</v>
      </c>
      <c r="DO57" s="53">
        <v>1</v>
      </c>
      <c r="DP57" s="53">
        <v>1</v>
      </c>
      <c r="DQ57" s="53">
        <v>1</v>
      </c>
      <c r="DR57" s="53">
        <v>1</v>
      </c>
      <c r="DS57" s="53">
        <v>1</v>
      </c>
      <c r="DT57" s="53">
        <v>1</v>
      </c>
      <c r="DU57" s="53">
        <v>1</v>
      </c>
      <c r="DV57" s="53">
        <v>1</v>
      </c>
      <c r="DW57" s="53">
        <v>1</v>
      </c>
      <c r="DX57" s="53">
        <v>1</v>
      </c>
      <c r="DY57" s="53">
        <v>1</v>
      </c>
      <c r="DZ57" s="53">
        <v>1</v>
      </c>
      <c r="EA57" s="53">
        <v>1</v>
      </c>
      <c r="EB57" s="53">
        <v>1</v>
      </c>
      <c r="EC57" s="53">
        <v>1</v>
      </c>
      <c r="ED57" s="53">
        <v>1</v>
      </c>
      <c r="EE57" s="53">
        <v>1</v>
      </c>
      <c r="EF57" s="53">
        <v>1</v>
      </c>
      <c r="EG57" s="53">
        <v>1</v>
      </c>
      <c r="EH57" s="53">
        <v>1</v>
      </c>
      <c r="EI57" s="53">
        <v>1</v>
      </c>
      <c r="EJ57" s="53">
        <v>1</v>
      </c>
      <c r="EK57" s="53">
        <v>1</v>
      </c>
      <c r="EL57" s="53">
        <v>1</v>
      </c>
      <c r="EM57" s="53">
        <v>1</v>
      </c>
      <c r="EN57" s="53">
        <v>1</v>
      </c>
      <c r="EO57" s="53">
        <v>1</v>
      </c>
      <c r="EP57" s="53">
        <v>1</v>
      </c>
      <c r="EQ57" s="53">
        <v>1</v>
      </c>
      <c r="ER57" s="53">
        <v>1</v>
      </c>
      <c r="ES57" s="53">
        <v>1</v>
      </c>
      <c r="ET57" s="53">
        <v>1</v>
      </c>
      <c r="EU57" s="53">
        <v>1</v>
      </c>
      <c r="EV57" s="53">
        <v>1</v>
      </c>
      <c r="EW57" s="53">
        <v>1</v>
      </c>
      <c r="EX57" s="53">
        <v>1</v>
      </c>
      <c r="EY57" s="53">
        <v>1</v>
      </c>
      <c r="EZ57" s="53">
        <v>1</v>
      </c>
      <c r="FA57" s="53">
        <v>1</v>
      </c>
      <c r="FB57" s="53">
        <v>1</v>
      </c>
      <c r="FC57" s="53">
        <v>1</v>
      </c>
      <c r="FD57" s="53">
        <v>1</v>
      </c>
      <c r="FE57" s="53">
        <v>1</v>
      </c>
      <c r="FF57" s="53">
        <v>1</v>
      </c>
      <c r="FG57" s="53">
        <v>1</v>
      </c>
      <c r="FH57" s="53">
        <v>1</v>
      </c>
      <c r="FI57" s="53">
        <v>1</v>
      </c>
      <c r="FJ57" s="53">
        <v>1</v>
      </c>
    </row>
    <row r="58" spans="1:166" x14ac:dyDescent="0.25">
      <c r="A58" s="393"/>
      <c r="B58" s="395"/>
      <c r="C58" s="505"/>
      <c r="D58" s="490" t="s">
        <v>453</v>
      </c>
      <c r="E58" s="491"/>
      <c r="F58" s="492"/>
      <c r="G58" s="393"/>
      <c r="H58" s="393"/>
      <c r="I58" s="295"/>
      <c r="J58" s="51"/>
      <c r="K58" s="51"/>
      <c r="L58" s="51"/>
      <c r="M58" s="51"/>
      <c r="N58" s="51"/>
      <c r="O58" s="51"/>
      <c r="P58" s="51"/>
      <c r="Q58" s="51"/>
      <c r="R58" s="51"/>
      <c r="S58" s="51"/>
      <c r="T58" s="51"/>
      <c r="U58" s="51"/>
      <c r="V58" s="51"/>
      <c r="W58" s="51"/>
      <c r="X58" s="51"/>
      <c r="Y58" s="51"/>
      <c r="Z58" s="51"/>
      <c r="AA58" s="51"/>
      <c r="AB58" s="488"/>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row>
    <row r="59" spans="1:166" x14ac:dyDescent="0.25">
      <c r="A59" s="393"/>
      <c r="B59" s="395"/>
      <c r="C59" s="505"/>
      <c r="D59" s="485" t="s">
        <v>462</v>
      </c>
      <c r="E59" s="485"/>
      <c r="F59" s="485"/>
      <c r="G59" s="393"/>
      <c r="H59" s="393"/>
      <c r="I59" s="295"/>
      <c r="J59" s="53">
        <v>1</v>
      </c>
      <c r="K59" s="53">
        <v>1</v>
      </c>
      <c r="L59" s="53">
        <v>1</v>
      </c>
      <c r="M59" s="53">
        <v>1</v>
      </c>
      <c r="N59" s="53">
        <v>1</v>
      </c>
      <c r="O59" s="53">
        <v>1</v>
      </c>
      <c r="P59" s="53">
        <v>1</v>
      </c>
      <c r="Q59" s="53">
        <v>1</v>
      </c>
      <c r="R59" s="53">
        <v>1</v>
      </c>
      <c r="S59" s="53">
        <v>1</v>
      </c>
      <c r="T59" s="53">
        <v>1</v>
      </c>
      <c r="U59" s="53">
        <v>1</v>
      </c>
      <c r="V59" s="53">
        <v>1</v>
      </c>
      <c r="W59" s="53">
        <v>1</v>
      </c>
      <c r="X59" s="53">
        <v>1</v>
      </c>
      <c r="Y59" s="53">
        <v>1</v>
      </c>
      <c r="Z59" s="53">
        <v>1</v>
      </c>
      <c r="AA59" s="53">
        <v>1</v>
      </c>
      <c r="AB59" s="488"/>
      <c r="AC59" s="53">
        <v>1</v>
      </c>
      <c r="AD59" s="53">
        <v>1</v>
      </c>
      <c r="AE59" s="53">
        <v>1</v>
      </c>
      <c r="AF59" s="53">
        <v>1</v>
      </c>
      <c r="AG59" s="53">
        <v>1</v>
      </c>
      <c r="AH59" s="53">
        <v>1</v>
      </c>
      <c r="AI59" s="53">
        <v>1</v>
      </c>
      <c r="AJ59" s="53">
        <v>1</v>
      </c>
      <c r="AK59" s="53">
        <v>1</v>
      </c>
      <c r="AL59" s="53">
        <v>1</v>
      </c>
      <c r="AM59" s="53">
        <v>1</v>
      </c>
      <c r="AN59" s="53">
        <v>1</v>
      </c>
      <c r="AO59" s="53">
        <v>1</v>
      </c>
      <c r="AP59" s="53">
        <v>1</v>
      </c>
      <c r="AQ59" s="53">
        <v>1</v>
      </c>
      <c r="AR59" s="53">
        <v>1</v>
      </c>
      <c r="AS59" s="53">
        <v>1</v>
      </c>
      <c r="AT59" s="53">
        <v>1</v>
      </c>
      <c r="AU59" s="53">
        <v>1</v>
      </c>
      <c r="AV59" s="53">
        <v>1</v>
      </c>
      <c r="AW59" s="53">
        <v>1</v>
      </c>
      <c r="AX59" s="53">
        <v>1</v>
      </c>
      <c r="AY59" s="53">
        <v>1</v>
      </c>
      <c r="AZ59" s="53">
        <v>1</v>
      </c>
      <c r="BA59" s="53">
        <v>1</v>
      </c>
      <c r="BB59" s="53">
        <v>1</v>
      </c>
      <c r="BC59" s="53">
        <v>1</v>
      </c>
      <c r="BD59" s="53">
        <v>1</v>
      </c>
      <c r="BE59" s="53">
        <v>1</v>
      </c>
      <c r="BF59" s="53">
        <v>1</v>
      </c>
      <c r="BG59" s="53">
        <v>1</v>
      </c>
      <c r="BH59" s="53">
        <v>1</v>
      </c>
      <c r="BI59" s="53">
        <v>1</v>
      </c>
      <c r="BJ59" s="53">
        <v>1</v>
      </c>
      <c r="BK59" s="53">
        <v>1</v>
      </c>
      <c r="BL59" s="53">
        <v>1</v>
      </c>
      <c r="BM59" s="53">
        <v>1</v>
      </c>
      <c r="BN59" s="53">
        <v>1</v>
      </c>
      <c r="BO59" s="53">
        <v>1</v>
      </c>
      <c r="BP59" s="53">
        <v>1</v>
      </c>
      <c r="BQ59" s="53">
        <v>1</v>
      </c>
      <c r="BR59" s="53">
        <v>1</v>
      </c>
      <c r="BS59" s="53">
        <v>1</v>
      </c>
      <c r="BT59" s="53">
        <v>1</v>
      </c>
      <c r="BU59" s="53">
        <v>1</v>
      </c>
      <c r="BV59" s="53">
        <v>1</v>
      </c>
      <c r="BW59" s="53">
        <v>1</v>
      </c>
      <c r="BX59" s="53">
        <v>1</v>
      </c>
      <c r="BY59" s="53">
        <v>1</v>
      </c>
      <c r="BZ59" s="53">
        <v>1</v>
      </c>
      <c r="CA59" s="53">
        <v>1</v>
      </c>
      <c r="CB59" s="53">
        <v>1</v>
      </c>
      <c r="CC59" s="53">
        <v>1</v>
      </c>
      <c r="CD59" s="53">
        <v>1</v>
      </c>
      <c r="CE59" s="53">
        <v>1</v>
      </c>
      <c r="CF59" s="53">
        <v>1</v>
      </c>
      <c r="CG59" s="53">
        <v>1</v>
      </c>
      <c r="CH59" s="53">
        <v>1</v>
      </c>
      <c r="CI59" s="53">
        <v>1</v>
      </c>
      <c r="CJ59" s="53">
        <v>1</v>
      </c>
      <c r="CK59" s="53">
        <v>1</v>
      </c>
      <c r="CL59" s="53">
        <v>1</v>
      </c>
      <c r="CM59" s="53">
        <v>1</v>
      </c>
      <c r="CN59" s="53">
        <v>1</v>
      </c>
      <c r="CO59" s="53">
        <v>1</v>
      </c>
      <c r="CP59" s="53">
        <v>1</v>
      </c>
      <c r="CQ59" s="53">
        <v>1</v>
      </c>
      <c r="CR59" s="53">
        <v>1</v>
      </c>
      <c r="CS59" s="53">
        <v>1</v>
      </c>
      <c r="CT59" s="53">
        <v>1</v>
      </c>
      <c r="CU59" s="53">
        <v>1</v>
      </c>
      <c r="CV59" s="53">
        <v>1</v>
      </c>
      <c r="CW59" s="53">
        <v>1</v>
      </c>
      <c r="CX59" s="53">
        <v>1</v>
      </c>
      <c r="CY59" s="53">
        <v>1</v>
      </c>
      <c r="CZ59" s="53">
        <v>1</v>
      </c>
      <c r="DA59" s="53">
        <v>1</v>
      </c>
      <c r="DB59" s="53">
        <v>1</v>
      </c>
      <c r="DC59" s="53">
        <v>1</v>
      </c>
      <c r="DD59" s="53">
        <v>1</v>
      </c>
      <c r="DE59" s="53">
        <v>1</v>
      </c>
      <c r="DF59" s="53">
        <v>1</v>
      </c>
      <c r="DG59" s="53">
        <v>1</v>
      </c>
      <c r="DH59" s="53">
        <v>1</v>
      </c>
      <c r="DI59" s="53">
        <v>1</v>
      </c>
      <c r="DJ59" s="53">
        <v>1</v>
      </c>
      <c r="DK59" s="53">
        <v>1</v>
      </c>
      <c r="DL59" s="53">
        <v>1</v>
      </c>
      <c r="DM59" s="53">
        <v>1</v>
      </c>
      <c r="DN59" s="53">
        <v>1</v>
      </c>
      <c r="DO59" s="53">
        <v>1</v>
      </c>
      <c r="DP59" s="53">
        <v>1</v>
      </c>
      <c r="DQ59" s="53">
        <v>1</v>
      </c>
      <c r="DR59" s="53">
        <v>1</v>
      </c>
      <c r="DS59" s="53">
        <v>1</v>
      </c>
      <c r="DT59" s="53">
        <v>1</v>
      </c>
      <c r="DU59" s="53">
        <v>1</v>
      </c>
      <c r="DV59" s="53">
        <v>1</v>
      </c>
      <c r="DW59" s="53">
        <v>1</v>
      </c>
      <c r="DX59" s="53">
        <v>1</v>
      </c>
      <c r="DY59" s="53">
        <v>1</v>
      </c>
      <c r="DZ59" s="53">
        <v>1</v>
      </c>
      <c r="EA59" s="53">
        <v>1</v>
      </c>
      <c r="EB59" s="53">
        <v>1</v>
      </c>
      <c r="EC59" s="53">
        <v>1</v>
      </c>
      <c r="ED59" s="53">
        <v>1</v>
      </c>
      <c r="EE59" s="53">
        <v>1</v>
      </c>
      <c r="EF59" s="53">
        <v>1</v>
      </c>
      <c r="EG59" s="53">
        <v>1</v>
      </c>
      <c r="EH59" s="53">
        <v>1</v>
      </c>
      <c r="EI59" s="53">
        <v>1</v>
      </c>
      <c r="EJ59" s="53">
        <v>1</v>
      </c>
      <c r="EK59" s="53">
        <v>1</v>
      </c>
      <c r="EL59" s="53">
        <v>1</v>
      </c>
      <c r="EM59" s="53">
        <v>1</v>
      </c>
      <c r="EN59" s="53">
        <v>1</v>
      </c>
      <c r="EO59" s="53">
        <v>1</v>
      </c>
      <c r="EP59" s="53">
        <v>1</v>
      </c>
      <c r="EQ59" s="53">
        <v>1</v>
      </c>
      <c r="ER59" s="53">
        <v>1</v>
      </c>
      <c r="ES59" s="53">
        <v>1</v>
      </c>
      <c r="ET59" s="53">
        <v>1</v>
      </c>
      <c r="EU59" s="53">
        <v>1</v>
      </c>
      <c r="EV59" s="53">
        <v>1</v>
      </c>
      <c r="EW59" s="53">
        <v>1</v>
      </c>
      <c r="EX59" s="53">
        <v>1</v>
      </c>
      <c r="EY59" s="53">
        <v>1</v>
      </c>
      <c r="EZ59" s="53">
        <v>1</v>
      </c>
      <c r="FA59" s="53">
        <v>1</v>
      </c>
      <c r="FB59" s="53">
        <v>1</v>
      </c>
      <c r="FC59" s="53">
        <v>1</v>
      </c>
      <c r="FD59" s="53">
        <v>1</v>
      </c>
      <c r="FE59" s="53">
        <v>1</v>
      </c>
      <c r="FF59" s="53">
        <v>1</v>
      </c>
      <c r="FG59" s="53">
        <v>1</v>
      </c>
      <c r="FH59" s="53">
        <v>1</v>
      </c>
      <c r="FI59" s="53">
        <v>1</v>
      </c>
      <c r="FJ59" s="53">
        <v>1</v>
      </c>
    </row>
    <row r="60" spans="1:166" x14ac:dyDescent="0.25">
      <c r="A60" s="393"/>
      <c r="B60" s="395"/>
      <c r="C60" s="505"/>
      <c r="D60" s="485" t="s">
        <v>463</v>
      </c>
      <c r="E60" s="485"/>
      <c r="F60" s="485"/>
      <c r="G60" s="393"/>
      <c r="H60" s="393"/>
      <c r="I60" s="295"/>
      <c r="J60" s="53">
        <v>1</v>
      </c>
      <c r="K60" s="53">
        <v>1</v>
      </c>
      <c r="L60" s="53">
        <v>1</v>
      </c>
      <c r="M60" s="53">
        <v>1</v>
      </c>
      <c r="N60" s="53">
        <v>1</v>
      </c>
      <c r="O60" s="53">
        <v>1</v>
      </c>
      <c r="P60" s="53">
        <v>1</v>
      </c>
      <c r="Q60" s="53">
        <v>1</v>
      </c>
      <c r="R60" s="53">
        <v>1</v>
      </c>
      <c r="S60" s="53">
        <v>1</v>
      </c>
      <c r="T60" s="53">
        <v>1</v>
      </c>
      <c r="U60" s="53">
        <v>1</v>
      </c>
      <c r="V60" s="53">
        <v>1</v>
      </c>
      <c r="W60" s="53">
        <v>1</v>
      </c>
      <c r="X60" s="53">
        <v>1</v>
      </c>
      <c r="Y60" s="53">
        <v>1</v>
      </c>
      <c r="Z60" s="53">
        <v>1</v>
      </c>
      <c r="AA60" s="53">
        <v>1</v>
      </c>
      <c r="AB60" s="488"/>
      <c r="AC60" s="53">
        <v>1</v>
      </c>
      <c r="AD60" s="53">
        <v>1</v>
      </c>
      <c r="AE60" s="53">
        <v>1</v>
      </c>
      <c r="AF60" s="53">
        <v>1</v>
      </c>
      <c r="AG60" s="53">
        <v>1</v>
      </c>
      <c r="AH60" s="53">
        <v>1</v>
      </c>
      <c r="AI60" s="53">
        <v>1</v>
      </c>
      <c r="AJ60" s="53">
        <v>1</v>
      </c>
      <c r="AK60" s="53">
        <v>1</v>
      </c>
      <c r="AL60" s="53">
        <v>1</v>
      </c>
      <c r="AM60" s="53">
        <v>1</v>
      </c>
      <c r="AN60" s="53">
        <v>1</v>
      </c>
      <c r="AO60" s="53">
        <v>1</v>
      </c>
      <c r="AP60" s="53">
        <v>1</v>
      </c>
      <c r="AQ60" s="53">
        <v>1</v>
      </c>
      <c r="AR60" s="53">
        <v>1</v>
      </c>
      <c r="AS60" s="53">
        <v>1</v>
      </c>
      <c r="AT60" s="53">
        <v>1</v>
      </c>
      <c r="AU60" s="53">
        <v>1</v>
      </c>
      <c r="AV60" s="53">
        <v>1</v>
      </c>
      <c r="AW60" s="53">
        <v>1</v>
      </c>
      <c r="AX60" s="53">
        <v>1</v>
      </c>
      <c r="AY60" s="53">
        <v>1</v>
      </c>
      <c r="AZ60" s="53">
        <v>1</v>
      </c>
      <c r="BA60" s="53">
        <v>1</v>
      </c>
      <c r="BB60" s="53">
        <v>1</v>
      </c>
      <c r="BC60" s="53">
        <v>1</v>
      </c>
      <c r="BD60" s="53">
        <v>1</v>
      </c>
      <c r="BE60" s="53">
        <v>1</v>
      </c>
      <c r="BF60" s="53">
        <v>1</v>
      </c>
      <c r="BG60" s="53">
        <v>1</v>
      </c>
      <c r="BH60" s="53">
        <v>1</v>
      </c>
      <c r="BI60" s="53">
        <v>1</v>
      </c>
      <c r="BJ60" s="53">
        <v>1</v>
      </c>
      <c r="BK60" s="53">
        <v>1</v>
      </c>
      <c r="BL60" s="53">
        <v>1</v>
      </c>
      <c r="BM60" s="53">
        <v>1</v>
      </c>
      <c r="BN60" s="53">
        <v>1</v>
      </c>
      <c r="BO60" s="53">
        <v>1</v>
      </c>
      <c r="BP60" s="53">
        <v>1</v>
      </c>
      <c r="BQ60" s="53">
        <v>1</v>
      </c>
      <c r="BR60" s="53">
        <v>1</v>
      </c>
      <c r="BS60" s="53">
        <v>1</v>
      </c>
      <c r="BT60" s="53">
        <v>1</v>
      </c>
      <c r="BU60" s="53">
        <v>1</v>
      </c>
      <c r="BV60" s="53">
        <v>1</v>
      </c>
      <c r="BW60" s="53">
        <v>1</v>
      </c>
      <c r="BX60" s="53">
        <v>1</v>
      </c>
      <c r="BY60" s="53">
        <v>1</v>
      </c>
      <c r="BZ60" s="53">
        <v>1</v>
      </c>
      <c r="CA60" s="53">
        <v>1</v>
      </c>
      <c r="CB60" s="53">
        <v>1</v>
      </c>
      <c r="CC60" s="53">
        <v>1</v>
      </c>
      <c r="CD60" s="53">
        <v>1</v>
      </c>
      <c r="CE60" s="53">
        <v>1</v>
      </c>
      <c r="CF60" s="53">
        <v>1</v>
      </c>
      <c r="CG60" s="53">
        <v>1</v>
      </c>
      <c r="CH60" s="53">
        <v>1</v>
      </c>
      <c r="CI60" s="53">
        <v>1</v>
      </c>
      <c r="CJ60" s="53">
        <v>1</v>
      </c>
      <c r="CK60" s="53">
        <v>1</v>
      </c>
      <c r="CL60" s="53">
        <v>1</v>
      </c>
      <c r="CM60" s="53">
        <v>1</v>
      </c>
      <c r="CN60" s="53">
        <v>1</v>
      </c>
      <c r="CO60" s="53">
        <v>1</v>
      </c>
      <c r="CP60" s="53">
        <v>1</v>
      </c>
      <c r="CQ60" s="53">
        <v>1</v>
      </c>
      <c r="CR60" s="53">
        <v>1</v>
      </c>
      <c r="CS60" s="53">
        <v>1</v>
      </c>
      <c r="CT60" s="53">
        <v>1</v>
      </c>
      <c r="CU60" s="53">
        <v>1</v>
      </c>
      <c r="CV60" s="53">
        <v>1</v>
      </c>
      <c r="CW60" s="53">
        <v>1</v>
      </c>
      <c r="CX60" s="53">
        <v>1</v>
      </c>
      <c r="CY60" s="53">
        <v>1</v>
      </c>
      <c r="CZ60" s="53">
        <v>1</v>
      </c>
      <c r="DA60" s="53">
        <v>1</v>
      </c>
      <c r="DB60" s="53">
        <v>1</v>
      </c>
      <c r="DC60" s="53">
        <v>1</v>
      </c>
      <c r="DD60" s="53">
        <v>1</v>
      </c>
      <c r="DE60" s="53">
        <v>1</v>
      </c>
      <c r="DF60" s="53">
        <v>1</v>
      </c>
      <c r="DG60" s="53">
        <v>1</v>
      </c>
      <c r="DH60" s="53">
        <v>1</v>
      </c>
      <c r="DI60" s="53">
        <v>1</v>
      </c>
      <c r="DJ60" s="53">
        <v>1</v>
      </c>
      <c r="DK60" s="53">
        <v>1</v>
      </c>
      <c r="DL60" s="53">
        <v>1</v>
      </c>
      <c r="DM60" s="53">
        <v>1</v>
      </c>
      <c r="DN60" s="53">
        <v>1</v>
      </c>
      <c r="DO60" s="53">
        <v>1</v>
      </c>
      <c r="DP60" s="53">
        <v>1</v>
      </c>
      <c r="DQ60" s="53">
        <v>1</v>
      </c>
      <c r="DR60" s="53">
        <v>1</v>
      </c>
      <c r="DS60" s="53">
        <v>1</v>
      </c>
      <c r="DT60" s="53">
        <v>1</v>
      </c>
      <c r="DU60" s="53">
        <v>1</v>
      </c>
      <c r="DV60" s="53">
        <v>1</v>
      </c>
      <c r="DW60" s="53">
        <v>1</v>
      </c>
      <c r="DX60" s="53">
        <v>1</v>
      </c>
      <c r="DY60" s="53">
        <v>1</v>
      </c>
      <c r="DZ60" s="53">
        <v>1</v>
      </c>
      <c r="EA60" s="53">
        <v>1</v>
      </c>
      <c r="EB60" s="53">
        <v>1</v>
      </c>
      <c r="EC60" s="53">
        <v>1</v>
      </c>
      <c r="ED60" s="53">
        <v>1</v>
      </c>
      <c r="EE60" s="53">
        <v>1</v>
      </c>
      <c r="EF60" s="53">
        <v>1</v>
      </c>
      <c r="EG60" s="53">
        <v>1</v>
      </c>
      <c r="EH60" s="53">
        <v>1</v>
      </c>
      <c r="EI60" s="53">
        <v>1</v>
      </c>
      <c r="EJ60" s="53">
        <v>1</v>
      </c>
      <c r="EK60" s="53">
        <v>1</v>
      </c>
      <c r="EL60" s="53">
        <v>1</v>
      </c>
      <c r="EM60" s="53">
        <v>1</v>
      </c>
      <c r="EN60" s="53">
        <v>1</v>
      </c>
      <c r="EO60" s="53">
        <v>1</v>
      </c>
      <c r="EP60" s="53">
        <v>1</v>
      </c>
      <c r="EQ60" s="53">
        <v>1</v>
      </c>
      <c r="ER60" s="53">
        <v>1</v>
      </c>
      <c r="ES60" s="53">
        <v>1</v>
      </c>
      <c r="ET60" s="53">
        <v>1</v>
      </c>
      <c r="EU60" s="53">
        <v>1</v>
      </c>
      <c r="EV60" s="53">
        <v>1</v>
      </c>
      <c r="EW60" s="53">
        <v>1</v>
      </c>
      <c r="EX60" s="53">
        <v>1</v>
      </c>
      <c r="EY60" s="53">
        <v>1</v>
      </c>
      <c r="EZ60" s="53">
        <v>1</v>
      </c>
      <c r="FA60" s="53">
        <v>1</v>
      </c>
      <c r="FB60" s="53">
        <v>1</v>
      </c>
      <c r="FC60" s="53">
        <v>1</v>
      </c>
      <c r="FD60" s="53">
        <v>1</v>
      </c>
      <c r="FE60" s="53">
        <v>1</v>
      </c>
      <c r="FF60" s="53">
        <v>1</v>
      </c>
      <c r="FG60" s="53">
        <v>1</v>
      </c>
      <c r="FH60" s="53">
        <v>1</v>
      </c>
      <c r="FI60" s="53">
        <v>1</v>
      </c>
      <c r="FJ60" s="53">
        <v>1</v>
      </c>
    </row>
    <row r="61" spans="1:166" x14ac:dyDescent="0.25">
      <c r="A61" s="393"/>
      <c r="B61" s="395"/>
      <c r="C61" s="505"/>
      <c r="D61" s="485" t="s">
        <v>464</v>
      </c>
      <c r="E61" s="485"/>
      <c r="F61" s="485"/>
      <c r="G61" s="393"/>
      <c r="H61" s="393"/>
      <c r="I61" s="295"/>
      <c r="J61" s="53">
        <v>1</v>
      </c>
      <c r="K61" s="53">
        <v>1</v>
      </c>
      <c r="L61" s="53">
        <v>1</v>
      </c>
      <c r="M61" s="53">
        <v>1</v>
      </c>
      <c r="N61" s="53">
        <v>1</v>
      </c>
      <c r="O61" s="53">
        <v>1</v>
      </c>
      <c r="P61" s="53">
        <v>1</v>
      </c>
      <c r="Q61" s="53">
        <v>1</v>
      </c>
      <c r="R61" s="53">
        <v>1</v>
      </c>
      <c r="S61" s="53">
        <v>1</v>
      </c>
      <c r="T61" s="53">
        <v>1</v>
      </c>
      <c r="U61" s="53">
        <v>1</v>
      </c>
      <c r="V61" s="53">
        <v>1</v>
      </c>
      <c r="W61" s="53">
        <v>1</v>
      </c>
      <c r="X61" s="53">
        <v>1</v>
      </c>
      <c r="Y61" s="53">
        <v>1</v>
      </c>
      <c r="Z61" s="53">
        <v>1</v>
      </c>
      <c r="AA61" s="53">
        <v>1</v>
      </c>
      <c r="AB61" s="488"/>
      <c r="AC61" s="53">
        <v>1</v>
      </c>
      <c r="AD61" s="53">
        <v>1</v>
      </c>
      <c r="AE61" s="53">
        <v>1</v>
      </c>
      <c r="AF61" s="53">
        <v>1</v>
      </c>
      <c r="AG61" s="53">
        <v>1</v>
      </c>
      <c r="AH61" s="53">
        <v>1</v>
      </c>
      <c r="AI61" s="53">
        <v>1</v>
      </c>
      <c r="AJ61" s="53">
        <v>1</v>
      </c>
      <c r="AK61" s="53">
        <v>1</v>
      </c>
      <c r="AL61" s="53">
        <v>1</v>
      </c>
      <c r="AM61" s="53">
        <v>1</v>
      </c>
      <c r="AN61" s="53">
        <v>1</v>
      </c>
      <c r="AO61" s="53">
        <v>1</v>
      </c>
      <c r="AP61" s="53">
        <v>1</v>
      </c>
      <c r="AQ61" s="53">
        <v>1</v>
      </c>
      <c r="AR61" s="53">
        <v>1</v>
      </c>
      <c r="AS61" s="53">
        <v>1</v>
      </c>
      <c r="AT61" s="53">
        <v>1</v>
      </c>
      <c r="AU61" s="53">
        <v>1</v>
      </c>
      <c r="AV61" s="53">
        <v>1</v>
      </c>
      <c r="AW61" s="53">
        <v>1</v>
      </c>
      <c r="AX61" s="53">
        <v>1</v>
      </c>
      <c r="AY61" s="53">
        <v>1</v>
      </c>
      <c r="AZ61" s="53">
        <v>1</v>
      </c>
      <c r="BA61" s="53">
        <v>1</v>
      </c>
      <c r="BB61" s="53">
        <v>1</v>
      </c>
      <c r="BC61" s="53">
        <v>1</v>
      </c>
      <c r="BD61" s="53">
        <v>1</v>
      </c>
      <c r="BE61" s="53">
        <v>1</v>
      </c>
      <c r="BF61" s="53">
        <v>1</v>
      </c>
      <c r="BG61" s="53">
        <v>1</v>
      </c>
      <c r="BH61" s="53">
        <v>1</v>
      </c>
      <c r="BI61" s="53">
        <v>1</v>
      </c>
      <c r="BJ61" s="53">
        <v>1</v>
      </c>
      <c r="BK61" s="53">
        <v>1</v>
      </c>
      <c r="BL61" s="53">
        <v>1</v>
      </c>
      <c r="BM61" s="53">
        <v>1</v>
      </c>
      <c r="BN61" s="53">
        <v>1</v>
      </c>
      <c r="BO61" s="53">
        <v>1</v>
      </c>
      <c r="BP61" s="53">
        <v>1</v>
      </c>
      <c r="BQ61" s="53">
        <v>1</v>
      </c>
      <c r="BR61" s="53">
        <v>1</v>
      </c>
      <c r="BS61" s="53">
        <v>1</v>
      </c>
      <c r="BT61" s="53">
        <v>1</v>
      </c>
      <c r="BU61" s="53">
        <v>1</v>
      </c>
      <c r="BV61" s="53">
        <v>1</v>
      </c>
      <c r="BW61" s="53">
        <v>1</v>
      </c>
      <c r="BX61" s="53">
        <v>1</v>
      </c>
      <c r="BY61" s="53">
        <v>1</v>
      </c>
      <c r="BZ61" s="53">
        <v>1</v>
      </c>
      <c r="CA61" s="53">
        <v>1</v>
      </c>
      <c r="CB61" s="53">
        <v>1</v>
      </c>
      <c r="CC61" s="53">
        <v>1</v>
      </c>
      <c r="CD61" s="53">
        <v>1</v>
      </c>
      <c r="CE61" s="53">
        <v>1</v>
      </c>
      <c r="CF61" s="53">
        <v>1</v>
      </c>
      <c r="CG61" s="53">
        <v>1</v>
      </c>
      <c r="CH61" s="53">
        <v>1</v>
      </c>
      <c r="CI61" s="53">
        <v>1</v>
      </c>
      <c r="CJ61" s="53">
        <v>1</v>
      </c>
      <c r="CK61" s="53">
        <v>1</v>
      </c>
      <c r="CL61" s="53">
        <v>1</v>
      </c>
      <c r="CM61" s="53">
        <v>1</v>
      </c>
      <c r="CN61" s="53">
        <v>1</v>
      </c>
      <c r="CO61" s="53">
        <v>1</v>
      </c>
      <c r="CP61" s="53">
        <v>1</v>
      </c>
      <c r="CQ61" s="53">
        <v>1</v>
      </c>
      <c r="CR61" s="53">
        <v>1</v>
      </c>
      <c r="CS61" s="53">
        <v>1</v>
      </c>
      <c r="CT61" s="53">
        <v>1</v>
      </c>
      <c r="CU61" s="53">
        <v>1</v>
      </c>
      <c r="CV61" s="53">
        <v>1</v>
      </c>
      <c r="CW61" s="53">
        <v>1</v>
      </c>
      <c r="CX61" s="53">
        <v>1</v>
      </c>
      <c r="CY61" s="53">
        <v>1</v>
      </c>
      <c r="CZ61" s="53">
        <v>1</v>
      </c>
      <c r="DA61" s="53">
        <v>1</v>
      </c>
      <c r="DB61" s="53">
        <v>1</v>
      </c>
      <c r="DC61" s="53">
        <v>1</v>
      </c>
      <c r="DD61" s="53">
        <v>1</v>
      </c>
      <c r="DE61" s="53">
        <v>1</v>
      </c>
      <c r="DF61" s="53">
        <v>1</v>
      </c>
      <c r="DG61" s="53">
        <v>1</v>
      </c>
      <c r="DH61" s="53">
        <v>1</v>
      </c>
      <c r="DI61" s="53">
        <v>1</v>
      </c>
      <c r="DJ61" s="53">
        <v>1</v>
      </c>
      <c r="DK61" s="53">
        <v>1</v>
      </c>
      <c r="DL61" s="53">
        <v>1</v>
      </c>
      <c r="DM61" s="53">
        <v>1</v>
      </c>
      <c r="DN61" s="53">
        <v>1</v>
      </c>
      <c r="DO61" s="53">
        <v>1</v>
      </c>
      <c r="DP61" s="53">
        <v>1</v>
      </c>
      <c r="DQ61" s="53">
        <v>1</v>
      </c>
      <c r="DR61" s="53">
        <v>1</v>
      </c>
      <c r="DS61" s="53">
        <v>1</v>
      </c>
      <c r="DT61" s="53">
        <v>1</v>
      </c>
      <c r="DU61" s="53">
        <v>1</v>
      </c>
      <c r="DV61" s="53">
        <v>1</v>
      </c>
      <c r="DW61" s="53">
        <v>1</v>
      </c>
      <c r="DX61" s="53">
        <v>1</v>
      </c>
      <c r="DY61" s="53">
        <v>1</v>
      </c>
      <c r="DZ61" s="53">
        <v>1</v>
      </c>
      <c r="EA61" s="53">
        <v>1</v>
      </c>
      <c r="EB61" s="53">
        <v>1</v>
      </c>
      <c r="EC61" s="53">
        <v>1</v>
      </c>
      <c r="ED61" s="53">
        <v>1</v>
      </c>
      <c r="EE61" s="53">
        <v>1</v>
      </c>
      <c r="EF61" s="53">
        <v>1</v>
      </c>
      <c r="EG61" s="53">
        <v>1</v>
      </c>
      <c r="EH61" s="53">
        <v>1</v>
      </c>
      <c r="EI61" s="53">
        <v>1</v>
      </c>
      <c r="EJ61" s="53">
        <v>1</v>
      </c>
      <c r="EK61" s="53">
        <v>1</v>
      </c>
      <c r="EL61" s="53">
        <v>1</v>
      </c>
      <c r="EM61" s="53">
        <v>1</v>
      </c>
      <c r="EN61" s="53">
        <v>1</v>
      </c>
      <c r="EO61" s="53">
        <v>1</v>
      </c>
      <c r="EP61" s="53">
        <v>1</v>
      </c>
      <c r="EQ61" s="53">
        <v>1</v>
      </c>
      <c r="ER61" s="53">
        <v>1</v>
      </c>
      <c r="ES61" s="53">
        <v>1</v>
      </c>
      <c r="ET61" s="53">
        <v>1</v>
      </c>
      <c r="EU61" s="53">
        <v>1</v>
      </c>
      <c r="EV61" s="53">
        <v>1</v>
      </c>
      <c r="EW61" s="53">
        <v>1</v>
      </c>
      <c r="EX61" s="53">
        <v>1</v>
      </c>
      <c r="EY61" s="53">
        <v>1</v>
      </c>
      <c r="EZ61" s="53">
        <v>1</v>
      </c>
      <c r="FA61" s="53">
        <v>1</v>
      </c>
      <c r="FB61" s="53">
        <v>1</v>
      </c>
      <c r="FC61" s="53">
        <v>1</v>
      </c>
      <c r="FD61" s="53">
        <v>1</v>
      </c>
      <c r="FE61" s="53">
        <v>1</v>
      </c>
      <c r="FF61" s="53">
        <v>1</v>
      </c>
      <c r="FG61" s="53">
        <v>1</v>
      </c>
      <c r="FH61" s="53">
        <v>1</v>
      </c>
      <c r="FI61" s="53">
        <v>1</v>
      </c>
      <c r="FJ61" s="53">
        <v>1</v>
      </c>
    </row>
    <row r="62" spans="1:166" x14ac:dyDescent="0.25">
      <c r="A62" s="393"/>
      <c r="B62" s="395"/>
      <c r="C62" s="505"/>
      <c r="D62" s="485" t="s">
        <v>1277</v>
      </c>
      <c r="E62" s="485"/>
      <c r="F62" s="485"/>
      <c r="G62" s="393"/>
      <c r="H62" s="393"/>
      <c r="I62" s="295"/>
      <c r="J62" s="53">
        <v>1</v>
      </c>
      <c r="K62" s="53">
        <v>1</v>
      </c>
      <c r="L62" s="53">
        <v>1</v>
      </c>
      <c r="M62" s="53">
        <v>1</v>
      </c>
      <c r="N62" s="53">
        <v>1</v>
      </c>
      <c r="O62" s="53">
        <v>1</v>
      </c>
      <c r="P62" s="53">
        <v>1</v>
      </c>
      <c r="Q62" s="53">
        <v>1</v>
      </c>
      <c r="R62" s="53">
        <v>1</v>
      </c>
      <c r="S62" s="53">
        <v>1</v>
      </c>
      <c r="T62" s="53">
        <v>1</v>
      </c>
      <c r="U62" s="53">
        <v>1</v>
      </c>
      <c r="V62" s="53">
        <v>1</v>
      </c>
      <c r="W62" s="53">
        <v>1</v>
      </c>
      <c r="X62" s="53">
        <v>1</v>
      </c>
      <c r="Y62" s="53">
        <v>1</v>
      </c>
      <c r="Z62" s="53">
        <v>1</v>
      </c>
      <c r="AA62" s="53">
        <v>1</v>
      </c>
      <c r="AB62" s="488"/>
      <c r="AC62" s="53">
        <v>1</v>
      </c>
      <c r="AD62" s="53">
        <v>1</v>
      </c>
      <c r="AE62" s="53">
        <v>1</v>
      </c>
      <c r="AF62" s="53">
        <v>1</v>
      </c>
      <c r="AG62" s="53">
        <v>1</v>
      </c>
      <c r="AH62" s="53">
        <v>1</v>
      </c>
      <c r="AI62" s="53">
        <v>1</v>
      </c>
      <c r="AJ62" s="53">
        <v>1</v>
      </c>
      <c r="AK62" s="53">
        <v>1</v>
      </c>
      <c r="AL62" s="53">
        <v>1</v>
      </c>
      <c r="AM62" s="53">
        <v>1</v>
      </c>
      <c r="AN62" s="53">
        <v>1</v>
      </c>
      <c r="AO62" s="53">
        <v>1</v>
      </c>
      <c r="AP62" s="53">
        <v>1</v>
      </c>
      <c r="AQ62" s="53">
        <v>1</v>
      </c>
      <c r="AR62" s="53">
        <v>1</v>
      </c>
      <c r="AS62" s="53">
        <v>1</v>
      </c>
      <c r="AT62" s="53">
        <v>1</v>
      </c>
      <c r="AU62" s="53">
        <v>1</v>
      </c>
      <c r="AV62" s="53">
        <v>1</v>
      </c>
      <c r="AW62" s="53">
        <v>1</v>
      </c>
      <c r="AX62" s="53">
        <v>1</v>
      </c>
      <c r="AY62" s="53">
        <v>1</v>
      </c>
      <c r="AZ62" s="53">
        <v>1</v>
      </c>
      <c r="BA62" s="53">
        <v>1</v>
      </c>
      <c r="BB62" s="53">
        <v>1</v>
      </c>
      <c r="BC62" s="53">
        <v>1</v>
      </c>
      <c r="BD62" s="53">
        <v>1</v>
      </c>
      <c r="BE62" s="53">
        <v>1</v>
      </c>
      <c r="BF62" s="53">
        <v>1</v>
      </c>
      <c r="BG62" s="53">
        <v>1</v>
      </c>
      <c r="BH62" s="53">
        <v>1</v>
      </c>
      <c r="BI62" s="53">
        <v>1</v>
      </c>
      <c r="BJ62" s="53">
        <v>1</v>
      </c>
      <c r="BK62" s="53">
        <v>1</v>
      </c>
      <c r="BL62" s="53">
        <v>1</v>
      </c>
      <c r="BM62" s="53">
        <v>1</v>
      </c>
      <c r="BN62" s="53">
        <v>1</v>
      </c>
      <c r="BO62" s="53">
        <v>1</v>
      </c>
      <c r="BP62" s="53">
        <v>1</v>
      </c>
      <c r="BQ62" s="53">
        <v>1</v>
      </c>
      <c r="BR62" s="53">
        <v>1</v>
      </c>
      <c r="BS62" s="53">
        <v>1</v>
      </c>
      <c r="BT62" s="53">
        <v>1</v>
      </c>
      <c r="BU62" s="53">
        <v>1</v>
      </c>
      <c r="BV62" s="53">
        <v>1</v>
      </c>
      <c r="BW62" s="53">
        <v>1</v>
      </c>
      <c r="BX62" s="53">
        <v>1</v>
      </c>
      <c r="BY62" s="53">
        <v>1</v>
      </c>
      <c r="BZ62" s="53">
        <v>1</v>
      </c>
      <c r="CA62" s="53">
        <v>1</v>
      </c>
      <c r="CB62" s="53">
        <v>1</v>
      </c>
      <c r="CC62" s="53">
        <v>1</v>
      </c>
      <c r="CD62" s="53">
        <v>1</v>
      </c>
      <c r="CE62" s="53">
        <v>1</v>
      </c>
      <c r="CF62" s="53">
        <v>1</v>
      </c>
      <c r="CG62" s="53">
        <v>1</v>
      </c>
      <c r="CH62" s="53">
        <v>1</v>
      </c>
      <c r="CI62" s="53">
        <v>1</v>
      </c>
      <c r="CJ62" s="53">
        <v>1</v>
      </c>
      <c r="CK62" s="53">
        <v>1</v>
      </c>
      <c r="CL62" s="53">
        <v>1</v>
      </c>
      <c r="CM62" s="53">
        <v>1</v>
      </c>
      <c r="CN62" s="53">
        <v>1</v>
      </c>
      <c r="CO62" s="53">
        <v>1</v>
      </c>
      <c r="CP62" s="53">
        <v>1</v>
      </c>
      <c r="CQ62" s="53">
        <v>1</v>
      </c>
      <c r="CR62" s="53">
        <v>1</v>
      </c>
      <c r="CS62" s="53">
        <v>1</v>
      </c>
      <c r="CT62" s="53">
        <v>1</v>
      </c>
      <c r="CU62" s="53">
        <v>1</v>
      </c>
      <c r="CV62" s="53">
        <v>1</v>
      </c>
      <c r="CW62" s="53">
        <v>1</v>
      </c>
      <c r="CX62" s="53">
        <v>1</v>
      </c>
      <c r="CY62" s="53">
        <v>1</v>
      </c>
      <c r="CZ62" s="53">
        <v>1</v>
      </c>
      <c r="DA62" s="53">
        <v>1</v>
      </c>
      <c r="DB62" s="53">
        <v>1</v>
      </c>
      <c r="DC62" s="53">
        <v>1</v>
      </c>
      <c r="DD62" s="53">
        <v>1</v>
      </c>
      <c r="DE62" s="53">
        <v>1</v>
      </c>
      <c r="DF62" s="53">
        <v>1</v>
      </c>
      <c r="DG62" s="53">
        <v>1</v>
      </c>
      <c r="DH62" s="53">
        <v>1</v>
      </c>
      <c r="DI62" s="53">
        <v>1</v>
      </c>
      <c r="DJ62" s="53">
        <v>1</v>
      </c>
      <c r="DK62" s="53">
        <v>1</v>
      </c>
      <c r="DL62" s="53">
        <v>1</v>
      </c>
      <c r="DM62" s="53">
        <v>1</v>
      </c>
      <c r="DN62" s="53">
        <v>1</v>
      </c>
      <c r="DO62" s="53">
        <v>1</v>
      </c>
      <c r="DP62" s="53">
        <v>1</v>
      </c>
      <c r="DQ62" s="53">
        <v>1</v>
      </c>
      <c r="DR62" s="53">
        <v>1</v>
      </c>
      <c r="DS62" s="53">
        <v>1</v>
      </c>
      <c r="DT62" s="53">
        <v>1</v>
      </c>
      <c r="DU62" s="53">
        <v>1</v>
      </c>
      <c r="DV62" s="53">
        <v>1</v>
      </c>
      <c r="DW62" s="53">
        <v>1</v>
      </c>
      <c r="DX62" s="53">
        <v>1</v>
      </c>
      <c r="DY62" s="53">
        <v>1</v>
      </c>
      <c r="DZ62" s="53">
        <v>1</v>
      </c>
      <c r="EA62" s="53">
        <v>1</v>
      </c>
      <c r="EB62" s="53">
        <v>1</v>
      </c>
      <c r="EC62" s="53">
        <v>1</v>
      </c>
      <c r="ED62" s="53">
        <v>1</v>
      </c>
      <c r="EE62" s="53">
        <v>1</v>
      </c>
      <c r="EF62" s="53">
        <v>1</v>
      </c>
      <c r="EG62" s="53">
        <v>1</v>
      </c>
      <c r="EH62" s="53">
        <v>1</v>
      </c>
      <c r="EI62" s="53">
        <v>1</v>
      </c>
      <c r="EJ62" s="53">
        <v>1</v>
      </c>
      <c r="EK62" s="53">
        <v>1</v>
      </c>
      <c r="EL62" s="53">
        <v>1</v>
      </c>
      <c r="EM62" s="53">
        <v>1</v>
      </c>
      <c r="EN62" s="53">
        <v>1</v>
      </c>
      <c r="EO62" s="53">
        <v>1</v>
      </c>
      <c r="EP62" s="53">
        <v>1</v>
      </c>
      <c r="EQ62" s="53">
        <v>1</v>
      </c>
      <c r="ER62" s="53">
        <v>1</v>
      </c>
      <c r="ES62" s="53">
        <v>1</v>
      </c>
      <c r="ET62" s="53">
        <v>1</v>
      </c>
      <c r="EU62" s="53">
        <v>1</v>
      </c>
      <c r="EV62" s="53">
        <v>1</v>
      </c>
      <c r="EW62" s="53">
        <v>1</v>
      </c>
      <c r="EX62" s="53">
        <v>1</v>
      </c>
      <c r="EY62" s="53">
        <v>1</v>
      </c>
      <c r="EZ62" s="53">
        <v>1</v>
      </c>
      <c r="FA62" s="53">
        <v>1</v>
      </c>
      <c r="FB62" s="53">
        <v>1</v>
      </c>
      <c r="FC62" s="53">
        <v>1</v>
      </c>
      <c r="FD62" s="53">
        <v>1</v>
      </c>
      <c r="FE62" s="53">
        <v>1</v>
      </c>
      <c r="FF62" s="53">
        <v>1</v>
      </c>
      <c r="FG62" s="53">
        <v>1</v>
      </c>
      <c r="FH62" s="53">
        <v>1</v>
      </c>
      <c r="FI62" s="53">
        <v>1</v>
      </c>
      <c r="FJ62" s="53">
        <v>1</v>
      </c>
    </row>
    <row r="63" spans="1:166" x14ac:dyDescent="0.2">
      <c r="A63" s="393"/>
      <c r="B63" s="395"/>
      <c r="C63" s="505"/>
      <c r="D63" s="486" t="s">
        <v>1278</v>
      </c>
      <c r="E63" s="486"/>
      <c r="F63" s="486"/>
      <c r="G63" s="393"/>
      <c r="H63" s="393"/>
      <c r="I63" s="295"/>
      <c r="J63" s="53">
        <v>1</v>
      </c>
      <c r="K63" s="53">
        <v>1</v>
      </c>
      <c r="L63" s="53">
        <v>1</v>
      </c>
      <c r="M63" s="53">
        <v>1</v>
      </c>
      <c r="N63" s="53">
        <v>1</v>
      </c>
      <c r="O63" s="53">
        <v>1</v>
      </c>
      <c r="P63" s="53">
        <v>1</v>
      </c>
      <c r="Q63" s="53">
        <v>1</v>
      </c>
      <c r="R63" s="53">
        <v>1</v>
      </c>
      <c r="S63" s="53">
        <v>1</v>
      </c>
      <c r="T63" s="53">
        <v>1</v>
      </c>
      <c r="U63" s="53">
        <v>1</v>
      </c>
      <c r="V63" s="53">
        <v>1</v>
      </c>
      <c r="W63" s="53">
        <v>1</v>
      </c>
      <c r="X63" s="53">
        <v>1</v>
      </c>
      <c r="Y63" s="53">
        <v>1</v>
      </c>
      <c r="Z63" s="53">
        <v>1</v>
      </c>
      <c r="AA63" s="53">
        <v>1</v>
      </c>
      <c r="AB63" s="488"/>
      <c r="AC63" s="53">
        <v>1</v>
      </c>
      <c r="AD63" s="53">
        <v>1</v>
      </c>
      <c r="AE63" s="53">
        <v>1</v>
      </c>
      <c r="AF63" s="53">
        <v>1</v>
      </c>
      <c r="AG63" s="53">
        <v>1</v>
      </c>
      <c r="AH63" s="53">
        <v>1</v>
      </c>
      <c r="AI63" s="53">
        <v>1</v>
      </c>
      <c r="AJ63" s="53">
        <v>1</v>
      </c>
      <c r="AK63" s="53">
        <v>1</v>
      </c>
      <c r="AL63" s="53">
        <v>1</v>
      </c>
      <c r="AM63" s="53">
        <v>1</v>
      </c>
      <c r="AN63" s="53">
        <v>1</v>
      </c>
      <c r="AO63" s="53">
        <v>1</v>
      </c>
      <c r="AP63" s="53">
        <v>1</v>
      </c>
      <c r="AQ63" s="53">
        <v>1</v>
      </c>
      <c r="AR63" s="53">
        <v>1</v>
      </c>
      <c r="AS63" s="53">
        <v>1</v>
      </c>
      <c r="AT63" s="53">
        <v>1</v>
      </c>
      <c r="AU63" s="53">
        <v>1</v>
      </c>
      <c r="AV63" s="53">
        <v>1</v>
      </c>
      <c r="AW63" s="53">
        <v>1</v>
      </c>
      <c r="AX63" s="53">
        <v>1</v>
      </c>
      <c r="AY63" s="53">
        <v>1</v>
      </c>
      <c r="AZ63" s="53">
        <v>1</v>
      </c>
      <c r="BA63" s="53">
        <v>1</v>
      </c>
      <c r="BB63" s="53">
        <v>1</v>
      </c>
      <c r="BC63" s="53">
        <v>1</v>
      </c>
      <c r="BD63" s="53">
        <v>1</v>
      </c>
      <c r="BE63" s="53">
        <v>1</v>
      </c>
      <c r="BF63" s="53">
        <v>1</v>
      </c>
      <c r="BG63" s="53">
        <v>1</v>
      </c>
      <c r="BH63" s="53">
        <v>1</v>
      </c>
      <c r="BI63" s="53">
        <v>1</v>
      </c>
      <c r="BJ63" s="53">
        <v>1</v>
      </c>
      <c r="BK63" s="53">
        <v>1</v>
      </c>
      <c r="BL63" s="53">
        <v>1</v>
      </c>
      <c r="BM63" s="53">
        <v>1</v>
      </c>
      <c r="BN63" s="53">
        <v>1</v>
      </c>
      <c r="BO63" s="53">
        <v>1</v>
      </c>
      <c r="BP63" s="53">
        <v>1</v>
      </c>
      <c r="BQ63" s="53">
        <v>1</v>
      </c>
      <c r="BR63" s="53">
        <v>1</v>
      </c>
      <c r="BS63" s="53">
        <v>1</v>
      </c>
      <c r="BT63" s="53">
        <v>1</v>
      </c>
      <c r="BU63" s="53">
        <v>1</v>
      </c>
      <c r="BV63" s="53">
        <v>1</v>
      </c>
      <c r="BW63" s="53">
        <v>1</v>
      </c>
      <c r="BX63" s="53">
        <v>1</v>
      </c>
      <c r="BY63" s="53">
        <v>1</v>
      </c>
      <c r="BZ63" s="53">
        <v>1</v>
      </c>
      <c r="CA63" s="53">
        <v>1</v>
      </c>
      <c r="CB63" s="53">
        <v>1</v>
      </c>
      <c r="CC63" s="53">
        <v>1</v>
      </c>
      <c r="CD63" s="53">
        <v>1</v>
      </c>
      <c r="CE63" s="53">
        <v>1</v>
      </c>
      <c r="CF63" s="53">
        <v>1</v>
      </c>
      <c r="CG63" s="53">
        <v>1</v>
      </c>
      <c r="CH63" s="53">
        <v>1</v>
      </c>
      <c r="CI63" s="53">
        <v>1</v>
      </c>
      <c r="CJ63" s="53">
        <v>1</v>
      </c>
      <c r="CK63" s="53">
        <v>1</v>
      </c>
      <c r="CL63" s="53">
        <v>1</v>
      </c>
      <c r="CM63" s="53">
        <v>1</v>
      </c>
      <c r="CN63" s="53">
        <v>1</v>
      </c>
      <c r="CO63" s="53">
        <v>1</v>
      </c>
      <c r="CP63" s="53">
        <v>1</v>
      </c>
      <c r="CQ63" s="53">
        <v>1</v>
      </c>
      <c r="CR63" s="53">
        <v>1</v>
      </c>
      <c r="CS63" s="53">
        <v>1</v>
      </c>
      <c r="CT63" s="53">
        <v>1</v>
      </c>
      <c r="CU63" s="53">
        <v>1</v>
      </c>
      <c r="CV63" s="53">
        <v>1</v>
      </c>
      <c r="CW63" s="53">
        <v>1</v>
      </c>
      <c r="CX63" s="53">
        <v>1</v>
      </c>
      <c r="CY63" s="53">
        <v>1</v>
      </c>
      <c r="CZ63" s="53">
        <v>1</v>
      </c>
      <c r="DA63" s="53">
        <v>1</v>
      </c>
      <c r="DB63" s="53">
        <v>1</v>
      </c>
      <c r="DC63" s="53">
        <v>1</v>
      </c>
      <c r="DD63" s="53">
        <v>1</v>
      </c>
      <c r="DE63" s="53">
        <v>1</v>
      </c>
      <c r="DF63" s="53">
        <v>1</v>
      </c>
      <c r="DG63" s="53">
        <v>1</v>
      </c>
      <c r="DH63" s="53">
        <v>1</v>
      </c>
      <c r="DI63" s="53">
        <v>1</v>
      </c>
      <c r="DJ63" s="53">
        <v>1</v>
      </c>
      <c r="DK63" s="53">
        <v>1</v>
      </c>
      <c r="DL63" s="53">
        <v>1</v>
      </c>
      <c r="DM63" s="53">
        <v>1</v>
      </c>
      <c r="DN63" s="53">
        <v>1</v>
      </c>
      <c r="DO63" s="53">
        <v>1</v>
      </c>
      <c r="DP63" s="53">
        <v>1</v>
      </c>
      <c r="DQ63" s="53">
        <v>1</v>
      </c>
      <c r="DR63" s="53">
        <v>1</v>
      </c>
      <c r="DS63" s="53">
        <v>1</v>
      </c>
      <c r="DT63" s="53">
        <v>1</v>
      </c>
      <c r="DU63" s="53">
        <v>1</v>
      </c>
      <c r="DV63" s="53">
        <v>1</v>
      </c>
      <c r="DW63" s="53">
        <v>1</v>
      </c>
      <c r="DX63" s="53">
        <v>1</v>
      </c>
      <c r="DY63" s="53">
        <v>1</v>
      </c>
      <c r="DZ63" s="53">
        <v>1</v>
      </c>
      <c r="EA63" s="53">
        <v>1</v>
      </c>
      <c r="EB63" s="53">
        <v>1</v>
      </c>
      <c r="EC63" s="53">
        <v>1</v>
      </c>
      <c r="ED63" s="53">
        <v>1</v>
      </c>
      <c r="EE63" s="53">
        <v>1</v>
      </c>
      <c r="EF63" s="53">
        <v>1</v>
      </c>
      <c r="EG63" s="53">
        <v>1</v>
      </c>
      <c r="EH63" s="53">
        <v>1</v>
      </c>
      <c r="EI63" s="53">
        <v>1</v>
      </c>
      <c r="EJ63" s="53">
        <v>1</v>
      </c>
      <c r="EK63" s="53">
        <v>1</v>
      </c>
      <c r="EL63" s="53">
        <v>1</v>
      </c>
      <c r="EM63" s="53">
        <v>1</v>
      </c>
      <c r="EN63" s="53">
        <v>1</v>
      </c>
      <c r="EO63" s="53">
        <v>1</v>
      </c>
      <c r="EP63" s="53">
        <v>1</v>
      </c>
      <c r="EQ63" s="53">
        <v>1</v>
      </c>
      <c r="ER63" s="53">
        <v>1</v>
      </c>
      <c r="ES63" s="53">
        <v>1</v>
      </c>
      <c r="ET63" s="53">
        <v>1</v>
      </c>
      <c r="EU63" s="53">
        <v>1</v>
      </c>
      <c r="EV63" s="53">
        <v>1</v>
      </c>
      <c r="EW63" s="53">
        <v>1</v>
      </c>
      <c r="EX63" s="53">
        <v>1</v>
      </c>
      <c r="EY63" s="53">
        <v>1</v>
      </c>
      <c r="EZ63" s="53">
        <v>1</v>
      </c>
      <c r="FA63" s="53">
        <v>1</v>
      </c>
      <c r="FB63" s="53">
        <v>1</v>
      </c>
      <c r="FC63" s="53">
        <v>1</v>
      </c>
      <c r="FD63" s="53">
        <v>1</v>
      </c>
      <c r="FE63" s="53">
        <v>1</v>
      </c>
      <c r="FF63" s="53">
        <v>1</v>
      </c>
      <c r="FG63" s="53">
        <v>1</v>
      </c>
      <c r="FH63" s="53">
        <v>1</v>
      </c>
      <c r="FI63" s="53">
        <v>1</v>
      </c>
      <c r="FJ63" s="53">
        <v>1</v>
      </c>
    </row>
    <row r="64" spans="1:166" x14ac:dyDescent="0.25">
      <c r="A64" s="393"/>
      <c r="B64" s="395"/>
      <c r="C64" s="505"/>
      <c r="D64" s="485" t="s">
        <v>1279</v>
      </c>
      <c r="E64" s="485"/>
      <c r="F64" s="485"/>
      <c r="G64" s="393"/>
      <c r="H64" s="393"/>
      <c r="I64" s="295"/>
      <c r="J64" s="53">
        <v>1</v>
      </c>
      <c r="K64" s="53">
        <v>1</v>
      </c>
      <c r="L64" s="53">
        <v>1</v>
      </c>
      <c r="M64" s="53">
        <v>1</v>
      </c>
      <c r="N64" s="53">
        <v>1</v>
      </c>
      <c r="O64" s="53">
        <v>1</v>
      </c>
      <c r="P64" s="53">
        <v>1</v>
      </c>
      <c r="Q64" s="53">
        <v>1</v>
      </c>
      <c r="R64" s="53">
        <v>1</v>
      </c>
      <c r="S64" s="53">
        <v>1</v>
      </c>
      <c r="T64" s="53">
        <v>1</v>
      </c>
      <c r="U64" s="53">
        <v>1</v>
      </c>
      <c r="V64" s="53">
        <v>1</v>
      </c>
      <c r="W64" s="53">
        <v>1</v>
      </c>
      <c r="X64" s="53">
        <v>1</v>
      </c>
      <c r="Y64" s="53">
        <v>1</v>
      </c>
      <c r="Z64" s="53">
        <v>1</v>
      </c>
      <c r="AA64" s="53">
        <v>1</v>
      </c>
      <c r="AB64" s="488"/>
      <c r="AC64" s="53">
        <v>1</v>
      </c>
      <c r="AD64" s="53">
        <v>1</v>
      </c>
      <c r="AE64" s="53">
        <v>1</v>
      </c>
      <c r="AF64" s="53">
        <v>1</v>
      </c>
      <c r="AG64" s="53">
        <v>1</v>
      </c>
      <c r="AH64" s="53">
        <v>1</v>
      </c>
      <c r="AI64" s="53">
        <v>1</v>
      </c>
      <c r="AJ64" s="53">
        <v>1</v>
      </c>
      <c r="AK64" s="53">
        <v>1</v>
      </c>
      <c r="AL64" s="53">
        <v>1</v>
      </c>
      <c r="AM64" s="53">
        <v>1</v>
      </c>
      <c r="AN64" s="53">
        <v>1</v>
      </c>
      <c r="AO64" s="53">
        <v>1</v>
      </c>
      <c r="AP64" s="53">
        <v>1</v>
      </c>
      <c r="AQ64" s="53">
        <v>1</v>
      </c>
      <c r="AR64" s="53">
        <v>1</v>
      </c>
      <c r="AS64" s="53">
        <v>1</v>
      </c>
      <c r="AT64" s="53">
        <v>1</v>
      </c>
      <c r="AU64" s="53">
        <v>1</v>
      </c>
      <c r="AV64" s="53">
        <v>1</v>
      </c>
      <c r="AW64" s="53">
        <v>1</v>
      </c>
      <c r="AX64" s="53">
        <v>1</v>
      </c>
      <c r="AY64" s="53">
        <v>1</v>
      </c>
      <c r="AZ64" s="53">
        <v>1</v>
      </c>
      <c r="BA64" s="53">
        <v>1</v>
      </c>
      <c r="BB64" s="53">
        <v>1</v>
      </c>
      <c r="BC64" s="53">
        <v>1</v>
      </c>
      <c r="BD64" s="53">
        <v>1</v>
      </c>
      <c r="BE64" s="53">
        <v>1</v>
      </c>
      <c r="BF64" s="53">
        <v>1</v>
      </c>
      <c r="BG64" s="53">
        <v>1</v>
      </c>
      <c r="BH64" s="53">
        <v>1</v>
      </c>
      <c r="BI64" s="53">
        <v>1</v>
      </c>
      <c r="BJ64" s="53">
        <v>1</v>
      </c>
      <c r="BK64" s="53">
        <v>1</v>
      </c>
      <c r="BL64" s="53">
        <v>1</v>
      </c>
      <c r="BM64" s="53">
        <v>1</v>
      </c>
      <c r="BN64" s="53">
        <v>1</v>
      </c>
      <c r="BO64" s="53">
        <v>1</v>
      </c>
      <c r="BP64" s="53">
        <v>1</v>
      </c>
      <c r="BQ64" s="53">
        <v>1</v>
      </c>
      <c r="BR64" s="53">
        <v>1</v>
      </c>
      <c r="BS64" s="53">
        <v>1</v>
      </c>
      <c r="BT64" s="53">
        <v>1</v>
      </c>
      <c r="BU64" s="53">
        <v>1</v>
      </c>
      <c r="BV64" s="53">
        <v>1</v>
      </c>
      <c r="BW64" s="53">
        <v>1</v>
      </c>
      <c r="BX64" s="53">
        <v>1</v>
      </c>
      <c r="BY64" s="53">
        <v>1</v>
      </c>
      <c r="BZ64" s="53">
        <v>1</v>
      </c>
      <c r="CA64" s="53">
        <v>1</v>
      </c>
      <c r="CB64" s="53">
        <v>1</v>
      </c>
      <c r="CC64" s="53">
        <v>1</v>
      </c>
      <c r="CD64" s="53">
        <v>1</v>
      </c>
      <c r="CE64" s="53">
        <v>1</v>
      </c>
      <c r="CF64" s="53">
        <v>1</v>
      </c>
      <c r="CG64" s="53">
        <v>1</v>
      </c>
      <c r="CH64" s="53">
        <v>1</v>
      </c>
      <c r="CI64" s="53">
        <v>1</v>
      </c>
      <c r="CJ64" s="53">
        <v>1</v>
      </c>
      <c r="CK64" s="53">
        <v>1</v>
      </c>
      <c r="CL64" s="53">
        <v>1</v>
      </c>
      <c r="CM64" s="53">
        <v>1</v>
      </c>
      <c r="CN64" s="53">
        <v>1</v>
      </c>
      <c r="CO64" s="53">
        <v>1</v>
      </c>
      <c r="CP64" s="53">
        <v>1</v>
      </c>
      <c r="CQ64" s="53">
        <v>1</v>
      </c>
      <c r="CR64" s="53">
        <v>1</v>
      </c>
      <c r="CS64" s="53">
        <v>1</v>
      </c>
      <c r="CT64" s="53">
        <v>1</v>
      </c>
      <c r="CU64" s="53">
        <v>1</v>
      </c>
      <c r="CV64" s="53">
        <v>1</v>
      </c>
      <c r="CW64" s="53">
        <v>1</v>
      </c>
      <c r="CX64" s="53">
        <v>1</v>
      </c>
      <c r="CY64" s="53">
        <v>1</v>
      </c>
      <c r="CZ64" s="53">
        <v>1</v>
      </c>
      <c r="DA64" s="53">
        <v>1</v>
      </c>
      <c r="DB64" s="53">
        <v>1</v>
      </c>
      <c r="DC64" s="53">
        <v>1</v>
      </c>
      <c r="DD64" s="53">
        <v>1</v>
      </c>
      <c r="DE64" s="53">
        <v>1</v>
      </c>
      <c r="DF64" s="53">
        <v>1</v>
      </c>
      <c r="DG64" s="53">
        <v>1</v>
      </c>
      <c r="DH64" s="53">
        <v>1</v>
      </c>
      <c r="DI64" s="53">
        <v>1</v>
      </c>
      <c r="DJ64" s="53">
        <v>1</v>
      </c>
      <c r="DK64" s="53">
        <v>1</v>
      </c>
      <c r="DL64" s="53">
        <v>1</v>
      </c>
      <c r="DM64" s="53">
        <v>1</v>
      </c>
      <c r="DN64" s="53">
        <v>1</v>
      </c>
      <c r="DO64" s="53">
        <v>1</v>
      </c>
      <c r="DP64" s="53">
        <v>1</v>
      </c>
      <c r="DQ64" s="53">
        <v>1</v>
      </c>
      <c r="DR64" s="53">
        <v>1</v>
      </c>
      <c r="DS64" s="53">
        <v>1</v>
      </c>
      <c r="DT64" s="53">
        <v>1</v>
      </c>
      <c r="DU64" s="53">
        <v>1</v>
      </c>
      <c r="DV64" s="53">
        <v>1</v>
      </c>
      <c r="DW64" s="53">
        <v>1</v>
      </c>
      <c r="DX64" s="53">
        <v>1</v>
      </c>
      <c r="DY64" s="53">
        <v>1</v>
      </c>
      <c r="DZ64" s="53">
        <v>1</v>
      </c>
      <c r="EA64" s="53">
        <v>1</v>
      </c>
      <c r="EB64" s="53">
        <v>1</v>
      </c>
      <c r="EC64" s="53">
        <v>1</v>
      </c>
      <c r="ED64" s="53">
        <v>1</v>
      </c>
      <c r="EE64" s="53">
        <v>1</v>
      </c>
      <c r="EF64" s="53">
        <v>1</v>
      </c>
      <c r="EG64" s="53">
        <v>1</v>
      </c>
      <c r="EH64" s="53">
        <v>1</v>
      </c>
      <c r="EI64" s="53">
        <v>1</v>
      </c>
      <c r="EJ64" s="53">
        <v>1</v>
      </c>
      <c r="EK64" s="53">
        <v>1</v>
      </c>
      <c r="EL64" s="53">
        <v>1</v>
      </c>
      <c r="EM64" s="53">
        <v>1</v>
      </c>
      <c r="EN64" s="53">
        <v>1</v>
      </c>
      <c r="EO64" s="53">
        <v>1</v>
      </c>
      <c r="EP64" s="53">
        <v>1</v>
      </c>
      <c r="EQ64" s="53">
        <v>1</v>
      </c>
      <c r="ER64" s="53">
        <v>1</v>
      </c>
      <c r="ES64" s="53">
        <v>1</v>
      </c>
      <c r="ET64" s="53">
        <v>1</v>
      </c>
      <c r="EU64" s="53">
        <v>1</v>
      </c>
      <c r="EV64" s="53">
        <v>1</v>
      </c>
      <c r="EW64" s="53">
        <v>1</v>
      </c>
      <c r="EX64" s="53">
        <v>1</v>
      </c>
      <c r="EY64" s="53">
        <v>1</v>
      </c>
      <c r="EZ64" s="53">
        <v>1</v>
      </c>
      <c r="FA64" s="53">
        <v>1</v>
      </c>
      <c r="FB64" s="53">
        <v>1</v>
      </c>
      <c r="FC64" s="53">
        <v>1</v>
      </c>
      <c r="FD64" s="53">
        <v>1</v>
      </c>
      <c r="FE64" s="53">
        <v>1</v>
      </c>
      <c r="FF64" s="53">
        <v>1</v>
      </c>
      <c r="FG64" s="53">
        <v>1</v>
      </c>
      <c r="FH64" s="53">
        <v>1</v>
      </c>
      <c r="FI64" s="53">
        <v>1</v>
      </c>
      <c r="FJ64" s="53">
        <v>1</v>
      </c>
    </row>
    <row r="65" spans="1:166" x14ac:dyDescent="0.25">
      <c r="A65" s="393"/>
      <c r="B65" s="395"/>
      <c r="C65" s="505"/>
      <c r="D65" s="490" t="s">
        <v>455</v>
      </c>
      <c r="E65" s="491"/>
      <c r="F65" s="492"/>
      <c r="G65" s="393"/>
      <c r="H65" s="393"/>
      <c r="I65" s="295"/>
      <c r="J65" s="51"/>
      <c r="K65" s="51"/>
      <c r="L65" s="51"/>
      <c r="M65" s="51"/>
      <c r="N65" s="51"/>
      <c r="O65" s="51"/>
      <c r="P65" s="51"/>
      <c r="Q65" s="51"/>
      <c r="R65" s="51"/>
      <c r="S65" s="51"/>
      <c r="T65" s="51"/>
      <c r="U65" s="51"/>
      <c r="V65" s="51"/>
      <c r="W65" s="51"/>
      <c r="X65" s="51"/>
      <c r="Y65" s="51"/>
      <c r="Z65" s="51"/>
      <c r="AA65" s="51"/>
      <c r="AB65" s="488"/>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row>
    <row r="66" spans="1:166" x14ac:dyDescent="0.25">
      <c r="A66" s="393"/>
      <c r="B66" s="395"/>
      <c r="C66" s="505"/>
      <c r="D66" s="485" t="s">
        <v>1280</v>
      </c>
      <c r="E66" s="485"/>
      <c r="F66" s="485"/>
      <c r="G66" s="393"/>
      <c r="H66" s="393"/>
      <c r="I66" s="295"/>
      <c r="J66" s="53">
        <v>1</v>
      </c>
      <c r="K66" s="53">
        <v>1</v>
      </c>
      <c r="L66" s="53">
        <v>1</v>
      </c>
      <c r="M66" s="53">
        <v>1</v>
      </c>
      <c r="N66" s="53">
        <v>1</v>
      </c>
      <c r="O66" s="53">
        <v>1</v>
      </c>
      <c r="P66" s="53">
        <v>1</v>
      </c>
      <c r="Q66" s="53">
        <v>1</v>
      </c>
      <c r="R66" s="53">
        <v>1</v>
      </c>
      <c r="S66" s="53">
        <v>1</v>
      </c>
      <c r="T66" s="53">
        <v>1</v>
      </c>
      <c r="U66" s="53">
        <v>1</v>
      </c>
      <c r="V66" s="53">
        <v>1</v>
      </c>
      <c r="W66" s="53">
        <v>1</v>
      </c>
      <c r="X66" s="53">
        <v>1</v>
      </c>
      <c r="Y66" s="53">
        <v>1</v>
      </c>
      <c r="Z66" s="53">
        <v>1</v>
      </c>
      <c r="AA66" s="53">
        <v>1</v>
      </c>
      <c r="AB66" s="488"/>
      <c r="AC66" s="53">
        <v>1</v>
      </c>
      <c r="AD66" s="53">
        <v>1</v>
      </c>
      <c r="AE66" s="53">
        <v>1</v>
      </c>
      <c r="AF66" s="53">
        <v>1</v>
      </c>
      <c r="AG66" s="53">
        <v>1</v>
      </c>
      <c r="AH66" s="53">
        <v>1</v>
      </c>
      <c r="AI66" s="53">
        <v>1</v>
      </c>
      <c r="AJ66" s="53">
        <v>1</v>
      </c>
      <c r="AK66" s="53">
        <v>1</v>
      </c>
      <c r="AL66" s="53">
        <v>1</v>
      </c>
      <c r="AM66" s="53">
        <v>1</v>
      </c>
      <c r="AN66" s="53">
        <v>1</v>
      </c>
      <c r="AO66" s="53">
        <v>1</v>
      </c>
      <c r="AP66" s="53">
        <v>1</v>
      </c>
      <c r="AQ66" s="53">
        <v>1</v>
      </c>
      <c r="AR66" s="53">
        <v>1</v>
      </c>
      <c r="AS66" s="53">
        <v>1</v>
      </c>
      <c r="AT66" s="53">
        <v>1</v>
      </c>
      <c r="AU66" s="53">
        <v>1</v>
      </c>
      <c r="AV66" s="53">
        <v>1</v>
      </c>
      <c r="AW66" s="53">
        <v>1</v>
      </c>
      <c r="AX66" s="53">
        <v>1</v>
      </c>
      <c r="AY66" s="53">
        <v>1</v>
      </c>
      <c r="AZ66" s="53">
        <v>1</v>
      </c>
      <c r="BA66" s="53">
        <v>1</v>
      </c>
      <c r="BB66" s="53">
        <v>1</v>
      </c>
      <c r="BC66" s="53">
        <v>1</v>
      </c>
      <c r="BD66" s="53">
        <v>1</v>
      </c>
      <c r="BE66" s="53">
        <v>1</v>
      </c>
      <c r="BF66" s="53">
        <v>1</v>
      </c>
      <c r="BG66" s="53">
        <v>1</v>
      </c>
      <c r="BH66" s="53">
        <v>1</v>
      </c>
      <c r="BI66" s="53">
        <v>1</v>
      </c>
      <c r="BJ66" s="53">
        <v>1</v>
      </c>
      <c r="BK66" s="53">
        <v>1</v>
      </c>
      <c r="BL66" s="53">
        <v>1</v>
      </c>
      <c r="BM66" s="53">
        <v>1</v>
      </c>
      <c r="BN66" s="53">
        <v>1</v>
      </c>
      <c r="BO66" s="53">
        <v>1</v>
      </c>
      <c r="BP66" s="53">
        <v>1</v>
      </c>
      <c r="BQ66" s="53">
        <v>1</v>
      </c>
      <c r="BR66" s="53">
        <v>1</v>
      </c>
      <c r="BS66" s="53">
        <v>1</v>
      </c>
      <c r="BT66" s="53">
        <v>1</v>
      </c>
      <c r="BU66" s="53">
        <v>1</v>
      </c>
      <c r="BV66" s="53">
        <v>1</v>
      </c>
      <c r="BW66" s="53">
        <v>1</v>
      </c>
      <c r="BX66" s="53">
        <v>1</v>
      </c>
      <c r="BY66" s="53">
        <v>1</v>
      </c>
      <c r="BZ66" s="53">
        <v>1</v>
      </c>
      <c r="CA66" s="53">
        <v>1</v>
      </c>
      <c r="CB66" s="53">
        <v>1</v>
      </c>
      <c r="CC66" s="53">
        <v>1</v>
      </c>
      <c r="CD66" s="53">
        <v>1</v>
      </c>
      <c r="CE66" s="53">
        <v>1</v>
      </c>
      <c r="CF66" s="53">
        <v>1</v>
      </c>
      <c r="CG66" s="53">
        <v>1</v>
      </c>
      <c r="CH66" s="53">
        <v>1</v>
      </c>
      <c r="CI66" s="53">
        <v>1</v>
      </c>
      <c r="CJ66" s="53">
        <v>1</v>
      </c>
      <c r="CK66" s="53">
        <v>1</v>
      </c>
      <c r="CL66" s="53">
        <v>1</v>
      </c>
      <c r="CM66" s="53">
        <v>1</v>
      </c>
      <c r="CN66" s="53">
        <v>1</v>
      </c>
      <c r="CO66" s="53">
        <v>1</v>
      </c>
      <c r="CP66" s="53">
        <v>1</v>
      </c>
      <c r="CQ66" s="53">
        <v>1</v>
      </c>
      <c r="CR66" s="53">
        <v>1</v>
      </c>
      <c r="CS66" s="53">
        <v>1</v>
      </c>
      <c r="CT66" s="53">
        <v>1</v>
      </c>
      <c r="CU66" s="53">
        <v>1</v>
      </c>
      <c r="CV66" s="53">
        <v>1</v>
      </c>
      <c r="CW66" s="53">
        <v>1</v>
      </c>
      <c r="CX66" s="53">
        <v>1</v>
      </c>
      <c r="CY66" s="53">
        <v>1</v>
      </c>
      <c r="CZ66" s="53">
        <v>1</v>
      </c>
      <c r="DA66" s="53">
        <v>1</v>
      </c>
      <c r="DB66" s="53">
        <v>1</v>
      </c>
      <c r="DC66" s="53">
        <v>1</v>
      </c>
      <c r="DD66" s="53">
        <v>1</v>
      </c>
      <c r="DE66" s="53">
        <v>1</v>
      </c>
      <c r="DF66" s="53">
        <v>1</v>
      </c>
      <c r="DG66" s="53">
        <v>1</v>
      </c>
      <c r="DH66" s="53">
        <v>1</v>
      </c>
      <c r="DI66" s="53">
        <v>1</v>
      </c>
      <c r="DJ66" s="53">
        <v>1</v>
      </c>
      <c r="DK66" s="53">
        <v>1</v>
      </c>
      <c r="DL66" s="53">
        <v>1</v>
      </c>
      <c r="DM66" s="53">
        <v>1</v>
      </c>
      <c r="DN66" s="53">
        <v>1</v>
      </c>
      <c r="DO66" s="53">
        <v>1</v>
      </c>
      <c r="DP66" s="53">
        <v>1</v>
      </c>
      <c r="DQ66" s="53">
        <v>1</v>
      </c>
      <c r="DR66" s="53">
        <v>1</v>
      </c>
      <c r="DS66" s="53">
        <v>1</v>
      </c>
      <c r="DT66" s="53">
        <v>1</v>
      </c>
      <c r="DU66" s="53">
        <v>1</v>
      </c>
      <c r="DV66" s="53">
        <v>1</v>
      </c>
      <c r="DW66" s="53">
        <v>1</v>
      </c>
      <c r="DX66" s="53">
        <v>1</v>
      </c>
      <c r="DY66" s="53">
        <v>1</v>
      </c>
      <c r="DZ66" s="53">
        <v>1</v>
      </c>
      <c r="EA66" s="53">
        <v>1</v>
      </c>
      <c r="EB66" s="53">
        <v>1</v>
      </c>
      <c r="EC66" s="53">
        <v>1</v>
      </c>
      <c r="ED66" s="53">
        <v>1</v>
      </c>
      <c r="EE66" s="53">
        <v>1</v>
      </c>
      <c r="EF66" s="53">
        <v>1</v>
      </c>
      <c r="EG66" s="53">
        <v>1</v>
      </c>
      <c r="EH66" s="53">
        <v>1</v>
      </c>
      <c r="EI66" s="53">
        <v>1</v>
      </c>
      <c r="EJ66" s="53">
        <v>1</v>
      </c>
      <c r="EK66" s="53">
        <v>1</v>
      </c>
      <c r="EL66" s="53">
        <v>1</v>
      </c>
      <c r="EM66" s="53">
        <v>1</v>
      </c>
      <c r="EN66" s="53">
        <v>1</v>
      </c>
      <c r="EO66" s="53">
        <v>1</v>
      </c>
      <c r="EP66" s="53">
        <v>1</v>
      </c>
      <c r="EQ66" s="53">
        <v>1</v>
      </c>
      <c r="ER66" s="53">
        <v>1</v>
      </c>
      <c r="ES66" s="53">
        <v>1</v>
      </c>
      <c r="ET66" s="53">
        <v>1</v>
      </c>
      <c r="EU66" s="53">
        <v>1</v>
      </c>
      <c r="EV66" s="53">
        <v>1</v>
      </c>
      <c r="EW66" s="53">
        <v>1</v>
      </c>
      <c r="EX66" s="53">
        <v>1</v>
      </c>
      <c r="EY66" s="53">
        <v>1</v>
      </c>
      <c r="EZ66" s="53">
        <v>1</v>
      </c>
      <c r="FA66" s="53">
        <v>1</v>
      </c>
      <c r="FB66" s="53">
        <v>1</v>
      </c>
      <c r="FC66" s="53">
        <v>1</v>
      </c>
      <c r="FD66" s="53">
        <v>1</v>
      </c>
      <c r="FE66" s="53">
        <v>1</v>
      </c>
      <c r="FF66" s="53">
        <v>1</v>
      </c>
      <c r="FG66" s="53">
        <v>1</v>
      </c>
      <c r="FH66" s="53">
        <v>1</v>
      </c>
      <c r="FI66" s="53">
        <v>1</v>
      </c>
      <c r="FJ66" s="53">
        <v>1</v>
      </c>
    </row>
    <row r="67" spans="1:166" x14ac:dyDescent="0.25">
      <c r="A67" s="393"/>
      <c r="B67" s="395"/>
      <c r="C67" s="505"/>
      <c r="D67" s="485" t="s">
        <v>1281</v>
      </c>
      <c r="E67" s="485"/>
      <c r="F67" s="485"/>
      <c r="G67" s="393"/>
      <c r="H67" s="393"/>
      <c r="I67" s="295"/>
      <c r="J67" s="53">
        <v>1</v>
      </c>
      <c r="K67" s="53">
        <v>1</v>
      </c>
      <c r="L67" s="53">
        <v>1</v>
      </c>
      <c r="M67" s="53">
        <v>1</v>
      </c>
      <c r="N67" s="53">
        <v>1</v>
      </c>
      <c r="O67" s="53">
        <v>1</v>
      </c>
      <c r="P67" s="53">
        <v>1</v>
      </c>
      <c r="Q67" s="53">
        <v>1</v>
      </c>
      <c r="R67" s="53">
        <v>1</v>
      </c>
      <c r="S67" s="53">
        <v>1</v>
      </c>
      <c r="T67" s="53">
        <v>1</v>
      </c>
      <c r="U67" s="53">
        <v>1</v>
      </c>
      <c r="V67" s="53">
        <v>1</v>
      </c>
      <c r="W67" s="53">
        <v>1</v>
      </c>
      <c r="X67" s="53">
        <v>1</v>
      </c>
      <c r="Y67" s="53">
        <v>1</v>
      </c>
      <c r="Z67" s="53">
        <v>1</v>
      </c>
      <c r="AA67" s="53">
        <v>1</v>
      </c>
      <c r="AB67" s="488"/>
      <c r="AC67" s="53">
        <v>1</v>
      </c>
      <c r="AD67" s="53">
        <v>1</v>
      </c>
      <c r="AE67" s="53">
        <v>1</v>
      </c>
      <c r="AF67" s="53">
        <v>1</v>
      </c>
      <c r="AG67" s="53">
        <v>1</v>
      </c>
      <c r="AH67" s="53">
        <v>1</v>
      </c>
      <c r="AI67" s="53">
        <v>1</v>
      </c>
      <c r="AJ67" s="53">
        <v>1</v>
      </c>
      <c r="AK67" s="53">
        <v>1</v>
      </c>
      <c r="AL67" s="53">
        <v>1</v>
      </c>
      <c r="AM67" s="53">
        <v>1</v>
      </c>
      <c r="AN67" s="53">
        <v>1</v>
      </c>
      <c r="AO67" s="53">
        <v>1</v>
      </c>
      <c r="AP67" s="53">
        <v>1</v>
      </c>
      <c r="AQ67" s="53">
        <v>1</v>
      </c>
      <c r="AR67" s="53">
        <v>1</v>
      </c>
      <c r="AS67" s="53">
        <v>1</v>
      </c>
      <c r="AT67" s="53">
        <v>1</v>
      </c>
      <c r="AU67" s="53">
        <v>1</v>
      </c>
      <c r="AV67" s="53">
        <v>1</v>
      </c>
      <c r="AW67" s="53">
        <v>1</v>
      </c>
      <c r="AX67" s="53">
        <v>1</v>
      </c>
      <c r="AY67" s="53">
        <v>1</v>
      </c>
      <c r="AZ67" s="53">
        <v>1</v>
      </c>
      <c r="BA67" s="53">
        <v>1</v>
      </c>
      <c r="BB67" s="53">
        <v>1</v>
      </c>
      <c r="BC67" s="53">
        <v>1</v>
      </c>
      <c r="BD67" s="53">
        <v>1</v>
      </c>
      <c r="BE67" s="53">
        <v>1</v>
      </c>
      <c r="BF67" s="53">
        <v>1</v>
      </c>
      <c r="BG67" s="53">
        <v>1</v>
      </c>
      <c r="BH67" s="53">
        <v>1</v>
      </c>
      <c r="BI67" s="53">
        <v>1</v>
      </c>
      <c r="BJ67" s="53">
        <v>1</v>
      </c>
      <c r="BK67" s="53">
        <v>1</v>
      </c>
      <c r="BL67" s="53">
        <v>1</v>
      </c>
      <c r="BM67" s="53">
        <v>1</v>
      </c>
      <c r="BN67" s="53">
        <v>1</v>
      </c>
      <c r="BO67" s="53">
        <v>1</v>
      </c>
      <c r="BP67" s="53">
        <v>1</v>
      </c>
      <c r="BQ67" s="53">
        <v>1</v>
      </c>
      <c r="BR67" s="53">
        <v>1</v>
      </c>
      <c r="BS67" s="53">
        <v>1</v>
      </c>
      <c r="BT67" s="53">
        <v>1</v>
      </c>
      <c r="BU67" s="53">
        <v>1</v>
      </c>
      <c r="BV67" s="53">
        <v>1</v>
      </c>
      <c r="BW67" s="53">
        <v>1</v>
      </c>
      <c r="BX67" s="53">
        <v>1</v>
      </c>
      <c r="BY67" s="53">
        <v>1</v>
      </c>
      <c r="BZ67" s="53">
        <v>1</v>
      </c>
      <c r="CA67" s="53">
        <v>1</v>
      </c>
      <c r="CB67" s="53">
        <v>1</v>
      </c>
      <c r="CC67" s="53">
        <v>1</v>
      </c>
      <c r="CD67" s="53">
        <v>1</v>
      </c>
      <c r="CE67" s="53">
        <v>1</v>
      </c>
      <c r="CF67" s="53">
        <v>1</v>
      </c>
      <c r="CG67" s="53">
        <v>1</v>
      </c>
      <c r="CH67" s="53">
        <v>1</v>
      </c>
      <c r="CI67" s="53">
        <v>1</v>
      </c>
      <c r="CJ67" s="53">
        <v>1</v>
      </c>
      <c r="CK67" s="53">
        <v>1</v>
      </c>
      <c r="CL67" s="53">
        <v>1</v>
      </c>
      <c r="CM67" s="53">
        <v>1</v>
      </c>
      <c r="CN67" s="53">
        <v>1</v>
      </c>
      <c r="CO67" s="53">
        <v>1</v>
      </c>
      <c r="CP67" s="53">
        <v>1</v>
      </c>
      <c r="CQ67" s="53">
        <v>1</v>
      </c>
      <c r="CR67" s="53">
        <v>1</v>
      </c>
      <c r="CS67" s="53">
        <v>1</v>
      </c>
      <c r="CT67" s="53">
        <v>1</v>
      </c>
      <c r="CU67" s="53">
        <v>1</v>
      </c>
      <c r="CV67" s="53">
        <v>1</v>
      </c>
      <c r="CW67" s="53">
        <v>1</v>
      </c>
      <c r="CX67" s="53">
        <v>1</v>
      </c>
      <c r="CY67" s="53">
        <v>1</v>
      </c>
      <c r="CZ67" s="53">
        <v>1</v>
      </c>
      <c r="DA67" s="53">
        <v>1</v>
      </c>
      <c r="DB67" s="53">
        <v>1</v>
      </c>
      <c r="DC67" s="53">
        <v>1</v>
      </c>
      <c r="DD67" s="53">
        <v>1</v>
      </c>
      <c r="DE67" s="53">
        <v>1</v>
      </c>
      <c r="DF67" s="53">
        <v>1</v>
      </c>
      <c r="DG67" s="53">
        <v>1</v>
      </c>
      <c r="DH67" s="53">
        <v>1</v>
      </c>
      <c r="DI67" s="53">
        <v>1</v>
      </c>
      <c r="DJ67" s="53">
        <v>1</v>
      </c>
      <c r="DK67" s="53">
        <v>1</v>
      </c>
      <c r="DL67" s="53">
        <v>1</v>
      </c>
      <c r="DM67" s="53">
        <v>1</v>
      </c>
      <c r="DN67" s="53">
        <v>1</v>
      </c>
      <c r="DO67" s="53">
        <v>1</v>
      </c>
      <c r="DP67" s="53">
        <v>1</v>
      </c>
      <c r="DQ67" s="53">
        <v>1</v>
      </c>
      <c r="DR67" s="53">
        <v>1</v>
      </c>
      <c r="DS67" s="53">
        <v>1</v>
      </c>
      <c r="DT67" s="53">
        <v>1</v>
      </c>
      <c r="DU67" s="53">
        <v>1</v>
      </c>
      <c r="DV67" s="53">
        <v>1</v>
      </c>
      <c r="DW67" s="53">
        <v>1</v>
      </c>
      <c r="DX67" s="53">
        <v>1</v>
      </c>
      <c r="DY67" s="53">
        <v>1</v>
      </c>
      <c r="DZ67" s="53">
        <v>1</v>
      </c>
      <c r="EA67" s="53">
        <v>1</v>
      </c>
      <c r="EB67" s="53">
        <v>1</v>
      </c>
      <c r="EC67" s="53">
        <v>1</v>
      </c>
      <c r="ED67" s="53">
        <v>1</v>
      </c>
      <c r="EE67" s="53">
        <v>1</v>
      </c>
      <c r="EF67" s="53">
        <v>1</v>
      </c>
      <c r="EG67" s="53">
        <v>1</v>
      </c>
      <c r="EH67" s="53">
        <v>1</v>
      </c>
      <c r="EI67" s="53">
        <v>1</v>
      </c>
      <c r="EJ67" s="53">
        <v>1</v>
      </c>
      <c r="EK67" s="53">
        <v>1</v>
      </c>
      <c r="EL67" s="53">
        <v>1</v>
      </c>
      <c r="EM67" s="53">
        <v>1</v>
      </c>
      <c r="EN67" s="53">
        <v>1</v>
      </c>
      <c r="EO67" s="53">
        <v>1</v>
      </c>
      <c r="EP67" s="53">
        <v>1</v>
      </c>
      <c r="EQ67" s="53">
        <v>1</v>
      </c>
      <c r="ER67" s="53">
        <v>1</v>
      </c>
      <c r="ES67" s="53">
        <v>1</v>
      </c>
      <c r="ET67" s="53">
        <v>1</v>
      </c>
      <c r="EU67" s="53">
        <v>1</v>
      </c>
      <c r="EV67" s="53">
        <v>1</v>
      </c>
      <c r="EW67" s="53">
        <v>1</v>
      </c>
      <c r="EX67" s="53">
        <v>1</v>
      </c>
      <c r="EY67" s="53">
        <v>1</v>
      </c>
      <c r="EZ67" s="53">
        <v>1</v>
      </c>
      <c r="FA67" s="53">
        <v>1</v>
      </c>
      <c r="FB67" s="53">
        <v>1</v>
      </c>
      <c r="FC67" s="53">
        <v>1</v>
      </c>
      <c r="FD67" s="53">
        <v>1</v>
      </c>
      <c r="FE67" s="53">
        <v>1</v>
      </c>
      <c r="FF67" s="53">
        <v>1</v>
      </c>
      <c r="FG67" s="53">
        <v>1</v>
      </c>
      <c r="FH67" s="53">
        <v>1</v>
      </c>
      <c r="FI67" s="53">
        <v>1</v>
      </c>
      <c r="FJ67" s="53">
        <v>1</v>
      </c>
    </row>
    <row r="68" spans="1:166" x14ac:dyDescent="0.25">
      <c r="A68" s="393"/>
      <c r="B68" s="395"/>
      <c r="C68" s="505"/>
      <c r="D68" s="485" t="s">
        <v>1254</v>
      </c>
      <c r="E68" s="485"/>
      <c r="F68" s="485"/>
      <c r="G68" s="393"/>
      <c r="H68" s="393"/>
      <c r="I68" s="295"/>
      <c r="J68" s="53">
        <v>1</v>
      </c>
      <c r="K68" s="53">
        <v>1</v>
      </c>
      <c r="L68" s="53">
        <v>1</v>
      </c>
      <c r="M68" s="53">
        <v>1</v>
      </c>
      <c r="N68" s="53">
        <v>1</v>
      </c>
      <c r="O68" s="53">
        <v>1</v>
      </c>
      <c r="P68" s="53">
        <v>1</v>
      </c>
      <c r="Q68" s="53">
        <v>1</v>
      </c>
      <c r="R68" s="53">
        <v>1</v>
      </c>
      <c r="S68" s="53">
        <v>1</v>
      </c>
      <c r="T68" s="53">
        <v>1</v>
      </c>
      <c r="U68" s="53">
        <v>1</v>
      </c>
      <c r="V68" s="53">
        <v>1</v>
      </c>
      <c r="W68" s="53">
        <v>1</v>
      </c>
      <c r="X68" s="53">
        <v>1</v>
      </c>
      <c r="Y68" s="53">
        <v>1</v>
      </c>
      <c r="Z68" s="53">
        <v>1</v>
      </c>
      <c r="AA68" s="53">
        <v>1</v>
      </c>
      <c r="AB68" s="488"/>
      <c r="AC68" s="53">
        <v>1</v>
      </c>
      <c r="AD68" s="53">
        <v>1</v>
      </c>
      <c r="AE68" s="53">
        <v>1</v>
      </c>
      <c r="AF68" s="53">
        <v>1</v>
      </c>
      <c r="AG68" s="53">
        <v>1</v>
      </c>
      <c r="AH68" s="53">
        <v>1</v>
      </c>
      <c r="AI68" s="53">
        <v>1</v>
      </c>
      <c r="AJ68" s="53">
        <v>1</v>
      </c>
      <c r="AK68" s="53">
        <v>1</v>
      </c>
      <c r="AL68" s="53">
        <v>1</v>
      </c>
      <c r="AM68" s="53">
        <v>1</v>
      </c>
      <c r="AN68" s="53">
        <v>1</v>
      </c>
      <c r="AO68" s="53">
        <v>1</v>
      </c>
      <c r="AP68" s="53">
        <v>1</v>
      </c>
      <c r="AQ68" s="53">
        <v>1</v>
      </c>
      <c r="AR68" s="53">
        <v>1</v>
      </c>
      <c r="AS68" s="53">
        <v>1</v>
      </c>
      <c r="AT68" s="53">
        <v>1</v>
      </c>
      <c r="AU68" s="53">
        <v>1</v>
      </c>
      <c r="AV68" s="53">
        <v>1</v>
      </c>
      <c r="AW68" s="53">
        <v>1</v>
      </c>
      <c r="AX68" s="53">
        <v>1</v>
      </c>
      <c r="AY68" s="53">
        <v>1</v>
      </c>
      <c r="AZ68" s="53">
        <v>1</v>
      </c>
      <c r="BA68" s="53">
        <v>1</v>
      </c>
      <c r="BB68" s="53">
        <v>1</v>
      </c>
      <c r="BC68" s="53">
        <v>1</v>
      </c>
      <c r="BD68" s="53">
        <v>1</v>
      </c>
      <c r="BE68" s="53">
        <v>1</v>
      </c>
      <c r="BF68" s="53">
        <v>1</v>
      </c>
      <c r="BG68" s="53">
        <v>1</v>
      </c>
      <c r="BH68" s="53">
        <v>1</v>
      </c>
      <c r="BI68" s="53">
        <v>1</v>
      </c>
      <c r="BJ68" s="53">
        <v>1</v>
      </c>
      <c r="BK68" s="53">
        <v>1</v>
      </c>
      <c r="BL68" s="53">
        <v>1</v>
      </c>
      <c r="BM68" s="53">
        <v>1</v>
      </c>
      <c r="BN68" s="53">
        <v>1</v>
      </c>
      <c r="BO68" s="53">
        <v>1</v>
      </c>
      <c r="BP68" s="53">
        <v>1</v>
      </c>
      <c r="BQ68" s="53">
        <v>1</v>
      </c>
      <c r="BR68" s="53">
        <v>1</v>
      </c>
      <c r="BS68" s="53">
        <v>1</v>
      </c>
      <c r="BT68" s="53">
        <v>1</v>
      </c>
      <c r="BU68" s="53">
        <v>1</v>
      </c>
      <c r="BV68" s="53">
        <v>1</v>
      </c>
      <c r="BW68" s="53">
        <v>1</v>
      </c>
      <c r="BX68" s="53">
        <v>1</v>
      </c>
      <c r="BY68" s="53">
        <v>1</v>
      </c>
      <c r="BZ68" s="53">
        <v>1</v>
      </c>
      <c r="CA68" s="53">
        <v>1</v>
      </c>
      <c r="CB68" s="53">
        <v>1</v>
      </c>
      <c r="CC68" s="53">
        <v>1</v>
      </c>
      <c r="CD68" s="53">
        <v>1</v>
      </c>
      <c r="CE68" s="53">
        <v>1</v>
      </c>
      <c r="CF68" s="53">
        <v>1</v>
      </c>
      <c r="CG68" s="53">
        <v>1</v>
      </c>
      <c r="CH68" s="53">
        <v>1</v>
      </c>
      <c r="CI68" s="53">
        <v>1</v>
      </c>
      <c r="CJ68" s="53">
        <v>1</v>
      </c>
      <c r="CK68" s="53">
        <v>1</v>
      </c>
      <c r="CL68" s="53">
        <v>1</v>
      </c>
      <c r="CM68" s="53">
        <v>1</v>
      </c>
      <c r="CN68" s="53">
        <v>1</v>
      </c>
      <c r="CO68" s="53">
        <v>1</v>
      </c>
      <c r="CP68" s="53">
        <v>1</v>
      </c>
      <c r="CQ68" s="53">
        <v>1</v>
      </c>
      <c r="CR68" s="53">
        <v>1</v>
      </c>
      <c r="CS68" s="53">
        <v>1</v>
      </c>
      <c r="CT68" s="53">
        <v>1</v>
      </c>
      <c r="CU68" s="53">
        <v>1</v>
      </c>
      <c r="CV68" s="53">
        <v>1</v>
      </c>
      <c r="CW68" s="53">
        <v>1</v>
      </c>
      <c r="CX68" s="53">
        <v>1</v>
      </c>
      <c r="CY68" s="53">
        <v>1</v>
      </c>
      <c r="CZ68" s="53">
        <v>1</v>
      </c>
      <c r="DA68" s="53">
        <v>1</v>
      </c>
      <c r="DB68" s="53">
        <v>1</v>
      </c>
      <c r="DC68" s="53">
        <v>1</v>
      </c>
      <c r="DD68" s="53">
        <v>1</v>
      </c>
      <c r="DE68" s="53">
        <v>1</v>
      </c>
      <c r="DF68" s="53">
        <v>1</v>
      </c>
      <c r="DG68" s="53">
        <v>1</v>
      </c>
      <c r="DH68" s="53">
        <v>1</v>
      </c>
      <c r="DI68" s="53">
        <v>1</v>
      </c>
      <c r="DJ68" s="53">
        <v>1</v>
      </c>
      <c r="DK68" s="53">
        <v>1</v>
      </c>
      <c r="DL68" s="53">
        <v>1</v>
      </c>
      <c r="DM68" s="53">
        <v>1</v>
      </c>
      <c r="DN68" s="53">
        <v>1</v>
      </c>
      <c r="DO68" s="53">
        <v>1</v>
      </c>
      <c r="DP68" s="53">
        <v>1</v>
      </c>
      <c r="DQ68" s="53">
        <v>1</v>
      </c>
      <c r="DR68" s="53">
        <v>1</v>
      </c>
      <c r="DS68" s="53">
        <v>1</v>
      </c>
      <c r="DT68" s="53">
        <v>1</v>
      </c>
      <c r="DU68" s="53">
        <v>1</v>
      </c>
      <c r="DV68" s="53">
        <v>1</v>
      </c>
      <c r="DW68" s="53">
        <v>1</v>
      </c>
      <c r="DX68" s="53">
        <v>1</v>
      </c>
      <c r="DY68" s="53">
        <v>1</v>
      </c>
      <c r="DZ68" s="53">
        <v>1</v>
      </c>
      <c r="EA68" s="53">
        <v>1</v>
      </c>
      <c r="EB68" s="53">
        <v>1</v>
      </c>
      <c r="EC68" s="53">
        <v>1</v>
      </c>
      <c r="ED68" s="53">
        <v>1</v>
      </c>
      <c r="EE68" s="53">
        <v>1</v>
      </c>
      <c r="EF68" s="53">
        <v>1</v>
      </c>
      <c r="EG68" s="53">
        <v>1</v>
      </c>
      <c r="EH68" s="53">
        <v>1</v>
      </c>
      <c r="EI68" s="53">
        <v>1</v>
      </c>
      <c r="EJ68" s="53">
        <v>1</v>
      </c>
      <c r="EK68" s="53">
        <v>1</v>
      </c>
      <c r="EL68" s="53">
        <v>1</v>
      </c>
      <c r="EM68" s="53">
        <v>1</v>
      </c>
      <c r="EN68" s="53">
        <v>1</v>
      </c>
      <c r="EO68" s="53">
        <v>1</v>
      </c>
      <c r="EP68" s="53">
        <v>1</v>
      </c>
      <c r="EQ68" s="53">
        <v>1</v>
      </c>
      <c r="ER68" s="53">
        <v>1</v>
      </c>
      <c r="ES68" s="53">
        <v>1</v>
      </c>
      <c r="ET68" s="53">
        <v>1</v>
      </c>
      <c r="EU68" s="53">
        <v>1</v>
      </c>
      <c r="EV68" s="53">
        <v>1</v>
      </c>
      <c r="EW68" s="53">
        <v>1</v>
      </c>
      <c r="EX68" s="53">
        <v>1</v>
      </c>
      <c r="EY68" s="53">
        <v>1</v>
      </c>
      <c r="EZ68" s="53">
        <v>1</v>
      </c>
      <c r="FA68" s="53">
        <v>1</v>
      </c>
      <c r="FB68" s="53">
        <v>1</v>
      </c>
      <c r="FC68" s="53">
        <v>1</v>
      </c>
      <c r="FD68" s="53">
        <v>1</v>
      </c>
      <c r="FE68" s="53">
        <v>1</v>
      </c>
      <c r="FF68" s="53">
        <v>1</v>
      </c>
      <c r="FG68" s="53">
        <v>1</v>
      </c>
      <c r="FH68" s="53">
        <v>1</v>
      </c>
      <c r="FI68" s="53">
        <v>1</v>
      </c>
      <c r="FJ68" s="53">
        <v>1</v>
      </c>
    </row>
    <row r="69" spans="1:166" x14ac:dyDescent="0.25">
      <c r="A69" s="393"/>
      <c r="B69" s="395"/>
      <c r="C69" s="505"/>
      <c r="D69" s="485" t="s">
        <v>1282</v>
      </c>
      <c r="E69" s="485"/>
      <c r="F69" s="485"/>
      <c r="G69" s="393"/>
      <c r="H69" s="393"/>
      <c r="I69" s="295"/>
      <c r="J69" s="53">
        <v>1</v>
      </c>
      <c r="K69" s="53">
        <v>1</v>
      </c>
      <c r="L69" s="53">
        <v>1</v>
      </c>
      <c r="M69" s="53">
        <v>1</v>
      </c>
      <c r="N69" s="53">
        <v>1</v>
      </c>
      <c r="O69" s="53">
        <v>1</v>
      </c>
      <c r="P69" s="53">
        <v>1</v>
      </c>
      <c r="Q69" s="53">
        <v>1</v>
      </c>
      <c r="R69" s="53">
        <v>1</v>
      </c>
      <c r="S69" s="53">
        <v>1</v>
      </c>
      <c r="T69" s="53">
        <v>1</v>
      </c>
      <c r="U69" s="53">
        <v>1</v>
      </c>
      <c r="V69" s="53">
        <v>1</v>
      </c>
      <c r="W69" s="53">
        <v>1</v>
      </c>
      <c r="X69" s="53">
        <v>1</v>
      </c>
      <c r="Y69" s="53">
        <v>1</v>
      </c>
      <c r="Z69" s="53">
        <v>1</v>
      </c>
      <c r="AA69" s="53">
        <v>1</v>
      </c>
      <c r="AB69" s="488"/>
      <c r="AC69" s="53">
        <v>1</v>
      </c>
      <c r="AD69" s="53">
        <v>1</v>
      </c>
      <c r="AE69" s="53">
        <v>1</v>
      </c>
      <c r="AF69" s="53">
        <v>1</v>
      </c>
      <c r="AG69" s="53">
        <v>1</v>
      </c>
      <c r="AH69" s="53">
        <v>1</v>
      </c>
      <c r="AI69" s="53">
        <v>1</v>
      </c>
      <c r="AJ69" s="53">
        <v>1</v>
      </c>
      <c r="AK69" s="53">
        <v>1</v>
      </c>
      <c r="AL69" s="53">
        <v>1</v>
      </c>
      <c r="AM69" s="53">
        <v>1</v>
      </c>
      <c r="AN69" s="53">
        <v>1</v>
      </c>
      <c r="AO69" s="53">
        <v>1</v>
      </c>
      <c r="AP69" s="53">
        <v>1</v>
      </c>
      <c r="AQ69" s="53">
        <v>1</v>
      </c>
      <c r="AR69" s="53">
        <v>1</v>
      </c>
      <c r="AS69" s="53">
        <v>1</v>
      </c>
      <c r="AT69" s="53">
        <v>1</v>
      </c>
      <c r="AU69" s="53">
        <v>1</v>
      </c>
      <c r="AV69" s="53">
        <v>1</v>
      </c>
      <c r="AW69" s="53">
        <v>1</v>
      </c>
      <c r="AX69" s="53">
        <v>1</v>
      </c>
      <c r="AY69" s="53">
        <v>1</v>
      </c>
      <c r="AZ69" s="53">
        <v>1</v>
      </c>
      <c r="BA69" s="53">
        <v>1</v>
      </c>
      <c r="BB69" s="53">
        <v>1</v>
      </c>
      <c r="BC69" s="53">
        <v>1</v>
      </c>
      <c r="BD69" s="53">
        <v>1</v>
      </c>
      <c r="BE69" s="53">
        <v>1</v>
      </c>
      <c r="BF69" s="53">
        <v>1</v>
      </c>
      <c r="BG69" s="53">
        <v>1</v>
      </c>
      <c r="BH69" s="53">
        <v>1</v>
      </c>
      <c r="BI69" s="53">
        <v>1</v>
      </c>
      <c r="BJ69" s="53">
        <v>1</v>
      </c>
      <c r="BK69" s="53">
        <v>1</v>
      </c>
      <c r="BL69" s="53">
        <v>1</v>
      </c>
      <c r="BM69" s="53">
        <v>1</v>
      </c>
      <c r="BN69" s="53">
        <v>1</v>
      </c>
      <c r="BO69" s="53">
        <v>1</v>
      </c>
      <c r="BP69" s="53">
        <v>1</v>
      </c>
      <c r="BQ69" s="53">
        <v>1</v>
      </c>
      <c r="BR69" s="53">
        <v>1</v>
      </c>
      <c r="BS69" s="53">
        <v>1</v>
      </c>
      <c r="BT69" s="53">
        <v>1</v>
      </c>
      <c r="BU69" s="53">
        <v>1</v>
      </c>
      <c r="BV69" s="53">
        <v>1</v>
      </c>
      <c r="BW69" s="53">
        <v>1</v>
      </c>
      <c r="BX69" s="53">
        <v>1</v>
      </c>
      <c r="BY69" s="53">
        <v>1</v>
      </c>
      <c r="BZ69" s="53">
        <v>1</v>
      </c>
      <c r="CA69" s="53">
        <v>1</v>
      </c>
      <c r="CB69" s="53">
        <v>1</v>
      </c>
      <c r="CC69" s="53">
        <v>1</v>
      </c>
      <c r="CD69" s="53">
        <v>1</v>
      </c>
      <c r="CE69" s="53">
        <v>1</v>
      </c>
      <c r="CF69" s="53">
        <v>1</v>
      </c>
      <c r="CG69" s="53">
        <v>1</v>
      </c>
      <c r="CH69" s="53">
        <v>1</v>
      </c>
      <c r="CI69" s="53">
        <v>1</v>
      </c>
      <c r="CJ69" s="53">
        <v>1</v>
      </c>
      <c r="CK69" s="53">
        <v>1</v>
      </c>
      <c r="CL69" s="53">
        <v>1</v>
      </c>
      <c r="CM69" s="53">
        <v>1</v>
      </c>
      <c r="CN69" s="53">
        <v>1</v>
      </c>
      <c r="CO69" s="53">
        <v>1</v>
      </c>
      <c r="CP69" s="53">
        <v>1</v>
      </c>
      <c r="CQ69" s="53">
        <v>1</v>
      </c>
      <c r="CR69" s="53">
        <v>1</v>
      </c>
      <c r="CS69" s="53">
        <v>1</v>
      </c>
      <c r="CT69" s="53">
        <v>1</v>
      </c>
      <c r="CU69" s="53">
        <v>1</v>
      </c>
      <c r="CV69" s="53">
        <v>1</v>
      </c>
      <c r="CW69" s="53">
        <v>1</v>
      </c>
      <c r="CX69" s="53">
        <v>1</v>
      </c>
      <c r="CY69" s="53">
        <v>1</v>
      </c>
      <c r="CZ69" s="53">
        <v>1</v>
      </c>
      <c r="DA69" s="53">
        <v>1</v>
      </c>
      <c r="DB69" s="53">
        <v>1</v>
      </c>
      <c r="DC69" s="53">
        <v>1</v>
      </c>
      <c r="DD69" s="53">
        <v>1</v>
      </c>
      <c r="DE69" s="53">
        <v>1</v>
      </c>
      <c r="DF69" s="53">
        <v>1</v>
      </c>
      <c r="DG69" s="53">
        <v>1</v>
      </c>
      <c r="DH69" s="53">
        <v>1</v>
      </c>
      <c r="DI69" s="53">
        <v>1</v>
      </c>
      <c r="DJ69" s="53">
        <v>1</v>
      </c>
      <c r="DK69" s="53">
        <v>1</v>
      </c>
      <c r="DL69" s="53">
        <v>1</v>
      </c>
      <c r="DM69" s="53">
        <v>1</v>
      </c>
      <c r="DN69" s="53">
        <v>1</v>
      </c>
      <c r="DO69" s="53">
        <v>1</v>
      </c>
      <c r="DP69" s="53">
        <v>1</v>
      </c>
      <c r="DQ69" s="53">
        <v>1</v>
      </c>
      <c r="DR69" s="53">
        <v>1</v>
      </c>
      <c r="DS69" s="53">
        <v>1</v>
      </c>
      <c r="DT69" s="53">
        <v>1</v>
      </c>
      <c r="DU69" s="53">
        <v>1</v>
      </c>
      <c r="DV69" s="53">
        <v>1</v>
      </c>
      <c r="DW69" s="53">
        <v>1</v>
      </c>
      <c r="DX69" s="53">
        <v>1</v>
      </c>
      <c r="DY69" s="53">
        <v>1</v>
      </c>
      <c r="DZ69" s="53">
        <v>1</v>
      </c>
      <c r="EA69" s="53">
        <v>1</v>
      </c>
      <c r="EB69" s="53">
        <v>1</v>
      </c>
      <c r="EC69" s="53">
        <v>1</v>
      </c>
      <c r="ED69" s="53">
        <v>1</v>
      </c>
      <c r="EE69" s="53">
        <v>1</v>
      </c>
      <c r="EF69" s="53">
        <v>1</v>
      </c>
      <c r="EG69" s="53">
        <v>1</v>
      </c>
      <c r="EH69" s="53">
        <v>1</v>
      </c>
      <c r="EI69" s="53">
        <v>1</v>
      </c>
      <c r="EJ69" s="53">
        <v>1</v>
      </c>
      <c r="EK69" s="53">
        <v>1</v>
      </c>
      <c r="EL69" s="53">
        <v>1</v>
      </c>
      <c r="EM69" s="53">
        <v>1</v>
      </c>
      <c r="EN69" s="53">
        <v>1</v>
      </c>
      <c r="EO69" s="53">
        <v>1</v>
      </c>
      <c r="EP69" s="53">
        <v>1</v>
      </c>
      <c r="EQ69" s="53">
        <v>1</v>
      </c>
      <c r="ER69" s="53">
        <v>1</v>
      </c>
      <c r="ES69" s="53">
        <v>1</v>
      </c>
      <c r="ET69" s="53">
        <v>1</v>
      </c>
      <c r="EU69" s="53">
        <v>1</v>
      </c>
      <c r="EV69" s="53">
        <v>1</v>
      </c>
      <c r="EW69" s="53">
        <v>1</v>
      </c>
      <c r="EX69" s="53">
        <v>1</v>
      </c>
      <c r="EY69" s="53">
        <v>1</v>
      </c>
      <c r="EZ69" s="53">
        <v>1</v>
      </c>
      <c r="FA69" s="53">
        <v>1</v>
      </c>
      <c r="FB69" s="53">
        <v>1</v>
      </c>
      <c r="FC69" s="53">
        <v>1</v>
      </c>
      <c r="FD69" s="53">
        <v>1</v>
      </c>
      <c r="FE69" s="53">
        <v>1</v>
      </c>
      <c r="FF69" s="53">
        <v>1</v>
      </c>
      <c r="FG69" s="53">
        <v>1</v>
      </c>
      <c r="FH69" s="53">
        <v>1</v>
      </c>
      <c r="FI69" s="53">
        <v>1</v>
      </c>
      <c r="FJ69" s="53">
        <v>1</v>
      </c>
    </row>
    <row r="70" spans="1:166" x14ac:dyDescent="0.25">
      <c r="A70" s="393"/>
      <c r="B70" s="395"/>
      <c r="C70" s="505"/>
      <c r="D70" s="485" t="s">
        <v>1283</v>
      </c>
      <c r="E70" s="485"/>
      <c r="F70" s="485"/>
      <c r="G70" s="393"/>
      <c r="H70" s="393"/>
      <c r="I70" s="295"/>
      <c r="J70" s="53">
        <v>1</v>
      </c>
      <c r="K70" s="53">
        <v>1</v>
      </c>
      <c r="L70" s="53">
        <v>1</v>
      </c>
      <c r="M70" s="53">
        <v>1</v>
      </c>
      <c r="N70" s="53">
        <v>1</v>
      </c>
      <c r="O70" s="53">
        <v>1</v>
      </c>
      <c r="P70" s="53">
        <v>1</v>
      </c>
      <c r="Q70" s="53">
        <v>1</v>
      </c>
      <c r="R70" s="53">
        <v>1</v>
      </c>
      <c r="S70" s="53">
        <v>1</v>
      </c>
      <c r="T70" s="53">
        <v>1</v>
      </c>
      <c r="U70" s="53">
        <v>1</v>
      </c>
      <c r="V70" s="53">
        <v>1</v>
      </c>
      <c r="W70" s="53">
        <v>1</v>
      </c>
      <c r="X70" s="53">
        <v>1</v>
      </c>
      <c r="Y70" s="53">
        <v>1</v>
      </c>
      <c r="Z70" s="53">
        <v>1</v>
      </c>
      <c r="AA70" s="53">
        <v>1</v>
      </c>
      <c r="AB70" s="488"/>
      <c r="AC70" s="53">
        <v>1</v>
      </c>
      <c r="AD70" s="53">
        <v>1</v>
      </c>
      <c r="AE70" s="53">
        <v>1</v>
      </c>
      <c r="AF70" s="53">
        <v>1</v>
      </c>
      <c r="AG70" s="53">
        <v>1</v>
      </c>
      <c r="AH70" s="53">
        <v>1</v>
      </c>
      <c r="AI70" s="53">
        <v>1</v>
      </c>
      <c r="AJ70" s="53">
        <v>1</v>
      </c>
      <c r="AK70" s="53">
        <v>1</v>
      </c>
      <c r="AL70" s="53">
        <v>1</v>
      </c>
      <c r="AM70" s="53">
        <v>1</v>
      </c>
      <c r="AN70" s="53">
        <v>1</v>
      </c>
      <c r="AO70" s="53">
        <v>1</v>
      </c>
      <c r="AP70" s="53">
        <v>1</v>
      </c>
      <c r="AQ70" s="53">
        <v>1</v>
      </c>
      <c r="AR70" s="53">
        <v>1</v>
      </c>
      <c r="AS70" s="53">
        <v>1</v>
      </c>
      <c r="AT70" s="53">
        <v>1</v>
      </c>
      <c r="AU70" s="53">
        <v>1</v>
      </c>
      <c r="AV70" s="53">
        <v>1</v>
      </c>
      <c r="AW70" s="53">
        <v>1</v>
      </c>
      <c r="AX70" s="53">
        <v>1</v>
      </c>
      <c r="AY70" s="53">
        <v>1</v>
      </c>
      <c r="AZ70" s="53">
        <v>1</v>
      </c>
      <c r="BA70" s="53">
        <v>1</v>
      </c>
      <c r="BB70" s="53">
        <v>1</v>
      </c>
      <c r="BC70" s="53">
        <v>1</v>
      </c>
      <c r="BD70" s="53">
        <v>1</v>
      </c>
      <c r="BE70" s="53">
        <v>1</v>
      </c>
      <c r="BF70" s="53">
        <v>1</v>
      </c>
      <c r="BG70" s="53">
        <v>1</v>
      </c>
      <c r="BH70" s="53">
        <v>1</v>
      </c>
      <c r="BI70" s="53">
        <v>1</v>
      </c>
      <c r="BJ70" s="53">
        <v>1</v>
      </c>
      <c r="BK70" s="53">
        <v>1</v>
      </c>
      <c r="BL70" s="53">
        <v>1</v>
      </c>
      <c r="BM70" s="53">
        <v>1</v>
      </c>
      <c r="BN70" s="53">
        <v>1</v>
      </c>
      <c r="BO70" s="53">
        <v>1</v>
      </c>
      <c r="BP70" s="53">
        <v>1</v>
      </c>
      <c r="BQ70" s="53">
        <v>1</v>
      </c>
      <c r="BR70" s="53">
        <v>1</v>
      </c>
      <c r="BS70" s="53">
        <v>1</v>
      </c>
      <c r="BT70" s="53">
        <v>1</v>
      </c>
      <c r="BU70" s="53">
        <v>1</v>
      </c>
      <c r="BV70" s="53">
        <v>1</v>
      </c>
      <c r="BW70" s="53">
        <v>1</v>
      </c>
      <c r="BX70" s="53">
        <v>1</v>
      </c>
      <c r="BY70" s="53">
        <v>1</v>
      </c>
      <c r="BZ70" s="53">
        <v>1</v>
      </c>
      <c r="CA70" s="53">
        <v>1</v>
      </c>
      <c r="CB70" s="53">
        <v>1</v>
      </c>
      <c r="CC70" s="53">
        <v>1</v>
      </c>
      <c r="CD70" s="53">
        <v>1</v>
      </c>
      <c r="CE70" s="53">
        <v>1</v>
      </c>
      <c r="CF70" s="53">
        <v>1</v>
      </c>
      <c r="CG70" s="53">
        <v>1</v>
      </c>
      <c r="CH70" s="53">
        <v>1</v>
      </c>
      <c r="CI70" s="53">
        <v>1</v>
      </c>
      <c r="CJ70" s="53">
        <v>1</v>
      </c>
      <c r="CK70" s="53">
        <v>1</v>
      </c>
      <c r="CL70" s="53">
        <v>1</v>
      </c>
      <c r="CM70" s="53">
        <v>1</v>
      </c>
      <c r="CN70" s="53">
        <v>1</v>
      </c>
      <c r="CO70" s="53">
        <v>1</v>
      </c>
      <c r="CP70" s="53">
        <v>1</v>
      </c>
      <c r="CQ70" s="53">
        <v>1</v>
      </c>
      <c r="CR70" s="53">
        <v>1</v>
      </c>
      <c r="CS70" s="53">
        <v>1</v>
      </c>
      <c r="CT70" s="53">
        <v>1</v>
      </c>
      <c r="CU70" s="53">
        <v>1</v>
      </c>
      <c r="CV70" s="53">
        <v>1</v>
      </c>
      <c r="CW70" s="53">
        <v>1</v>
      </c>
      <c r="CX70" s="53">
        <v>1</v>
      </c>
      <c r="CY70" s="53">
        <v>1</v>
      </c>
      <c r="CZ70" s="53">
        <v>1</v>
      </c>
      <c r="DA70" s="53">
        <v>1</v>
      </c>
      <c r="DB70" s="53">
        <v>1</v>
      </c>
      <c r="DC70" s="53">
        <v>1</v>
      </c>
      <c r="DD70" s="53">
        <v>1</v>
      </c>
      <c r="DE70" s="53">
        <v>1</v>
      </c>
      <c r="DF70" s="53">
        <v>1</v>
      </c>
      <c r="DG70" s="53">
        <v>1</v>
      </c>
      <c r="DH70" s="53">
        <v>1</v>
      </c>
      <c r="DI70" s="53">
        <v>1</v>
      </c>
      <c r="DJ70" s="53">
        <v>1</v>
      </c>
      <c r="DK70" s="53">
        <v>1</v>
      </c>
      <c r="DL70" s="53">
        <v>1</v>
      </c>
      <c r="DM70" s="53">
        <v>1</v>
      </c>
      <c r="DN70" s="53">
        <v>1</v>
      </c>
      <c r="DO70" s="53">
        <v>1</v>
      </c>
      <c r="DP70" s="53">
        <v>1</v>
      </c>
      <c r="DQ70" s="53">
        <v>1</v>
      </c>
      <c r="DR70" s="53">
        <v>1</v>
      </c>
      <c r="DS70" s="53">
        <v>1</v>
      </c>
      <c r="DT70" s="53">
        <v>1</v>
      </c>
      <c r="DU70" s="53">
        <v>1</v>
      </c>
      <c r="DV70" s="53">
        <v>1</v>
      </c>
      <c r="DW70" s="53">
        <v>1</v>
      </c>
      <c r="DX70" s="53">
        <v>1</v>
      </c>
      <c r="DY70" s="53">
        <v>1</v>
      </c>
      <c r="DZ70" s="53">
        <v>1</v>
      </c>
      <c r="EA70" s="53">
        <v>1</v>
      </c>
      <c r="EB70" s="53">
        <v>1</v>
      </c>
      <c r="EC70" s="53">
        <v>1</v>
      </c>
      <c r="ED70" s="53">
        <v>1</v>
      </c>
      <c r="EE70" s="53">
        <v>1</v>
      </c>
      <c r="EF70" s="53">
        <v>1</v>
      </c>
      <c r="EG70" s="53">
        <v>1</v>
      </c>
      <c r="EH70" s="53">
        <v>1</v>
      </c>
      <c r="EI70" s="53">
        <v>1</v>
      </c>
      <c r="EJ70" s="53">
        <v>1</v>
      </c>
      <c r="EK70" s="53">
        <v>1</v>
      </c>
      <c r="EL70" s="53">
        <v>1</v>
      </c>
      <c r="EM70" s="53">
        <v>1</v>
      </c>
      <c r="EN70" s="53">
        <v>1</v>
      </c>
      <c r="EO70" s="53">
        <v>1</v>
      </c>
      <c r="EP70" s="53">
        <v>1</v>
      </c>
      <c r="EQ70" s="53">
        <v>1</v>
      </c>
      <c r="ER70" s="53">
        <v>1</v>
      </c>
      <c r="ES70" s="53">
        <v>1</v>
      </c>
      <c r="ET70" s="53">
        <v>1</v>
      </c>
      <c r="EU70" s="53">
        <v>1</v>
      </c>
      <c r="EV70" s="53">
        <v>1</v>
      </c>
      <c r="EW70" s="53">
        <v>1</v>
      </c>
      <c r="EX70" s="53">
        <v>1</v>
      </c>
      <c r="EY70" s="53">
        <v>1</v>
      </c>
      <c r="EZ70" s="53">
        <v>1</v>
      </c>
      <c r="FA70" s="53">
        <v>1</v>
      </c>
      <c r="FB70" s="53">
        <v>1</v>
      </c>
      <c r="FC70" s="53">
        <v>1</v>
      </c>
      <c r="FD70" s="53">
        <v>1</v>
      </c>
      <c r="FE70" s="53">
        <v>1</v>
      </c>
      <c r="FF70" s="53">
        <v>1</v>
      </c>
      <c r="FG70" s="53">
        <v>1</v>
      </c>
      <c r="FH70" s="53">
        <v>1</v>
      </c>
      <c r="FI70" s="53">
        <v>1</v>
      </c>
      <c r="FJ70" s="53">
        <v>1</v>
      </c>
    </row>
    <row r="71" spans="1:166" x14ac:dyDescent="0.25">
      <c r="A71" s="393"/>
      <c r="B71" s="395"/>
      <c r="C71" s="505"/>
      <c r="D71" s="485" t="s">
        <v>1284</v>
      </c>
      <c r="E71" s="485"/>
      <c r="F71" s="485"/>
      <c r="G71" s="393"/>
      <c r="H71" s="393"/>
      <c r="I71" s="295"/>
      <c r="J71" s="53">
        <v>1</v>
      </c>
      <c r="K71" s="53">
        <v>1</v>
      </c>
      <c r="L71" s="53">
        <v>1</v>
      </c>
      <c r="M71" s="53">
        <v>1</v>
      </c>
      <c r="N71" s="53">
        <v>1</v>
      </c>
      <c r="O71" s="53">
        <v>1</v>
      </c>
      <c r="P71" s="53">
        <v>1</v>
      </c>
      <c r="Q71" s="53">
        <v>1</v>
      </c>
      <c r="R71" s="53">
        <v>1</v>
      </c>
      <c r="S71" s="53">
        <v>1</v>
      </c>
      <c r="T71" s="53">
        <v>1</v>
      </c>
      <c r="U71" s="53">
        <v>1</v>
      </c>
      <c r="V71" s="53">
        <v>1</v>
      </c>
      <c r="W71" s="53">
        <v>1</v>
      </c>
      <c r="X71" s="53">
        <v>1</v>
      </c>
      <c r="Y71" s="53">
        <v>1</v>
      </c>
      <c r="Z71" s="53">
        <v>1</v>
      </c>
      <c r="AA71" s="53">
        <v>1</v>
      </c>
      <c r="AB71" s="488"/>
      <c r="AC71" s="53">
        <v>1</v>
      </c>
      <c r="AD71" s="53">
        <v>1</v>
      </c>
      <c r="AE71" s="53">
        <v>1</v>
      </c>
      <c r="AF71" s="53">
        <v>1</v>
      </c>
      <c r="AG71" s="53">
        <v>1</v>
      </c>
      <c r="AH71" s="53">
        <v>1</v>
      </c>
      <c r="AI71" s="53">
        <v>1</v>
      </c>
      <c r="AJ71" s="53">
        <v>1</v>
      </c>
      <c r="AK71" s="53">
        <v>1</v>
      </c>
      <c r="AL71" s="53">
        <v>1</v>
      </c>
      <c r="AM71" s="53">
        <v>1</v>
      </c>
      <c r="AN71" s="53">
        <v>1</v>
      </c>
      <c r="AO71" s="53">
        <v>1</v>
      </c>
      <c r="AP71" s="53">
        <v>1</v>
      </c>
      <c r="AQ71" s="53">
        <v>1</v>
      </c>
      <c r="AR71" s="53">
        <v>1</v>
      </c>
      <c r="AS71" s="53">
        <v>1</v>
      </c>
      <c r="AT71" s="53">
        <v>1</v>
      </c>
      <c r="AU71" s="53">
        <v>1</v>
      </c>
      <c r="AV71" s="53">
        <v>1</v>
      </c>
      <c r="AW71" s="53">
        <v>1</v>
      </c>
      <c r="AX71" s="53">
        <v>1</v>
      </c>
      <c r="AY71" s="53">
        <v>1</v>
      </c>
      <c r="AZ71" s="53">
        <v>1</v>
      </c>
      <c r="BA71" s="53">
        <v>1</v>
      </c>
      <c r="BB71" s="53">
        <v>1</v>
      </c>
      <c r="BC71" s="53">
        <v>1</v>
      </c>
      <c r="BD71" s="53">
        <v>1</v>
      </c>
      <c r="BE71" s="53">
        <v>1</v>
      </c>
      <c r="BF71" s="53">
        <v>1</v>
      </c>
      <c r="BG71" s="53">
        <v>1</v>
      </c>
      <c r="BH71" s="53">
        <v>1</v>
      </c>
      <c r="BI71" s="53">
        <v>1</v>
      </c>
      <c r="BJ71" s="53">
        <v>1</v>
      </c>
      <c r="BK71" s="53">
        <v>1</v>
      </c>
      <c r="BL71" s="53">
        <v>1</v>
      </c>
      <c r="BM71" s="53">
        <v>1</v>
      </c>
      <c r="BN71" s="53">
        <v>1</v>
      </c>
      <c r="BO71" s="53">
        <v>1</v>
      </c>
      <c r="BP71" s="53">
        <v>1</v>
      </c>
      <c r="BQ71" s="53">
        <v>1</v>
      </c>
      <c r="BR71" s="53">
        <v>1</v>
      </c>
      <c r="BS71" s="53">
        <v>1</v>
      </c>
      <c r="BT71" s="53">
        <v>1</v>
      </c>
      <c r="BU71" s="53">
        <v>1</v>
      </c>
      <c r="BV71" s="53">
        <v>1</v>
      </c>
      <c r="BW71" s="53">
        <v>1</v>
      </c>
      <c r="BX71" s="53">
        <v>1</v>
      </c>
      <c r="BY71" s="53">
        <v>1</v>
      </c>
      <c r="BZ71" s="53">
        <v>1</v>
      </c>
      <c r="CA71" s="53">
        <v>1</v>
      </c>
      <c r="CB71" s="53">
        <v>1</v>
      </c>
      <c r="CC71" s="53">
        <v>1</v>
      </c>
      <c r="CD71" s="53">
        <v>1</v>
      </c>
      <c r="CE71" s="53">
        <v>1</v>
      </c>
      <c r="CF71" s="53">
        <v>1</v>
      </c>
      <c r="CG71" s="53">
        <v>1</v>
      </c>
      <c r="CH71" s="53">
        <v>1</v>
      </c>
      <c r="CI71" s="53">
        <v>1</v>
      </c>
      <c r="CJ71" s="53">
        <v>1</v>
      </c>
      <c r="CK71" s="53">
        <v>1</v>
      </c>
      <c r="CL71" s="53">
        <v>1</v>
      </c>
      <c r="CM71" s="53">
        <v>1</v>
      </c>
      <c r="CN71" s="53">
        <v>1</v>
      </c>
      <c r="CO71" s="53">
        <v>1</v>
      </c>
      <c r="CP71" s="53">
        <v>1</v>
      </c>
      <c r="CQ71" s="53">
        <v>1</v>
      </c>
      <c r="CR71" s="53">
        <v>1</v>
      </c>
      <c r="CS71" s="53">
        <v>1</v>
      </c>
      <c r="CT71" s="53">
        <v>1</v>
      </c>
      <c r="CU71" s="53">
        <v>1</v>
      </c>
      <c r="CV71" s="53">
        <v>1</v>
      </c>
      <c r="CW71" s="53">
        <v>1</v>
      </c>
      <c r="CX71" s="53">
        <v>1</v>
      </c>
      <c r="CY71" s="53">
        <v>1</v>
      </c>
      <c r="CZ71" s="53">
        <v>1</v>
      </c>
      <c r="DA71" s="53">
        <v>1</v>
      </c>
      <c r="DB71" s="53">
        <v>1</v>
      </c>
      <c r="DC71" s="53">
        <v>1</v>
      </c>
      <c r="DD71" s="53">
        <v>1</v>
      </c>
      <c r="DE71" s="53">
        <v>1</v>
      </c>
      <c r="DF71" s="53">
        <v>1</v>
      </c>
      <c r="DG71" s="53">
        <v>1</v>
      </c>
      <c r="DH71" s="53">
        <v>1</v>
      </c>
      <c r="DI71" s="53">
        <v>1</v>
      </c>
      <c r="DJ71" s="53">
        <v>1</v>
      </c>
      <c r="DK71" s="53">
        <v>1</v>
      </c>
      <c r="DL71" s="53">
        <v>1</v>
      </c>
      <c r="DM71" s="53">
        <v>1</v>
      </c>
      <c r="DN71" s="53">
        <v>1</v>
      </c>
      <c r="DO71" s="53">
        <v>1</v>
      </c>
      <c r="DP71" s="53">
        <v>1</v>
      </c>
      <c r="DQ71" s="53">
        <v>1</v>
      </c>
      <c r="DR71" s="53">
        <v>1</v>
      </c>
      <c r="DS71" s="53">
        <v>1</v>
      </c>
      <c r="DT71" s="53">
        <v>1</v>
      </c>
      <c r="DU71" s="53">
        <v>1</v>
      </c>
      <c r="DV71" s="53">
        <v>1</v>
      </c>
      <c r="DW71" s="53">
        <v>1</v>
      </c>
      <c r="DX71" s="53">
        <v>1</v>
      </c>
      <c r="DY71" s="53">
        <v>1</v>
      </c>
      <c r="DZ71" s="53">
        <v>1</v>
      </c>
      <c r="EA71" s="53">
        <v>1</v>
      </c>
      <c r="EB71" s="53">
        <v>1</v>
      </c>
      <c r="EC71" s="53">
        <v>1</v>
      </c>
      <c r="ED71" s="53">
        <v>1</v>
      </c>
      <c r="EE71" s="53">
        <v>1</v>
      </c>
      <c r="EF71" s="53">
        <v>1</v>
      </c>
      <c r="EG71" s="53">
        <v>1</v>
      </c>
      <c r="EH71" s="53">
        <v>1</v>
      </c>
      <c r="EI71" s="53">
        <v>1</v>
      </c>
      <c r="EJ71" s="53">
        <v>1</v>
      </c>
      <c r="EK71" s="53">
        <v>1</v>
      </c>
      <c r="EL71" s="53">
        <v>1</v>
      </c>
      <c r="EM71" s="53">
        <v>1</v>
      </c>
      <c r="EN71" s="53">
        <v>1</v>
      </c>
      <c r="EO71" s="53">
        <v>1</v>
      </c>
      <c r="EP71" s="53">
        <v>1</v>
      </c>
      <c r="EQ71" s="53">
        <v>1</v>
      </c>
      <c r="ER71" s="53">
        <v>1</v>
      </c>
      <c r="ES71" s="53">
        <v>1</v>
      </c>
      <c r="ET71" s="53">
        <v>1</v>
      </c>
      <c r="EU71" s="53">
        <v>1</v>
      </c>
      <c r="EV71" s="53">
        <v>1</v>
      </c>
      <c r="EW71" s="53">
        <v>1</v>
      </c>
      <c r="EX71" s="53">
        <v>1</v>
      </c>
      <c r="EY71" s="53">
        <v>1</v>
      </c>
      <c r="EZ71" s="53">
        <v>1</v>
      </c>
      <c r="FA71" s="53">
        <v>1</v>
      </c>
      <c r="FB71" s="53">
        <v>1</v>
      </c>
      <c r="FC71" s="53">
        <v>1</v>
      </c>
      <c r="FD71" s="53">
        <v>1</v>
      </c>
      <c r="FE71" s="53">
        <v>1</v>
      </c>
      <c r="FF71" s="53">
        <v>1</v>
      </c>
      <c r="FG71" s="53">
        <v>1</v>
      </c>
      <c r="FH71" s="53">
        <v>1</v>
      </c>
      <c r="FI71" s="53">
        <v>1</v>
      </c>
      <c r="FJ71" s="53">
        <v>1</v>
      </c>
    </row>
    <row r="72" spans="1:166" x14ac:dyDescent="0.25">
      <c r="A72" s="393"/>
      <c r="B72" s="395"/>
      <c r="C72" s="505"/>
      <c r="D72" s="485" t="s">
        <v>1258</v>
      </c>
      <c r="E72" s="485"/>
      <c r="F72" s="485"/>
      <c r="G72" s="393"/>
      <c r="H72" s="393"/>
      <c r="I72" s="295"/>
      <c r="J72" s="53">
        <v>1</v>
      </c>
      <c r="K72" s="53">
        <v>1</v>
      </c>
      <c r="L72" s="53">
        <v>1</v>
      </c>
      <c r="M72" s="53">
        <v>1</v>
      </c>
      <c r="N72" s="53">
        <v>1</v>
      </c>
      <c r="O72" s="53">
        <v>1</v>
      </c>
      <c r="P72" s="53">
        <v>1</v>
      </c>
      <c r="Q72" s="53">
        <v>1</v>
      </c>
      <c r="R72" s="53">
        <v>1</v>
      </c>
      <c r="S72" s="53">
        <v>1</v>
      </c>
      <c r="T72" s="53">
        <v>1</v>
      </c>
      <c r="U72" s="53">
        <v>1</v>
      </c>
      <c r="V72" s="53">
        <v>1</v>
      </c>
      <c r="W72" s="53">
        <v>1</v>
      </c>
      <c r="X72" s="53">
        <v>1</v>
      </c>
      <c r="Y72" s="53">
        <v>1</v>
      </c>
      <c r="Z72" s="53">
        <v>1</v>
      </c>
      <c r="AA72" s="53">
        <v>1</v>
      </c>
      <c r="AB72" s="488"/>
      <c r="AC72" s="53">
        <v>1</v>
      </c>
      <c r="AD72" s="53">
        <v>1</v>
      </c>
      <c r="AE72" s="53">
        <v>1</v>
      </c>
      <c r="AF72" s="53">
        <v>1</v>
      </c>
      <c r="AG72" s="53">
        <v>1</v>
      </c>
      <c r="AH72" s="53">
        <v>1</v>
      </c>
      <c r="AI72" s="53">
        <v>1</v>
      </c>
      <c r="AJ72" s="53">
        <v>1</v>
      </c>
      <c r="AK72" s="53">
        <v>1</v>
      </c>
      <c r="AL72" s="53">
        <v>1</v>
      </c>
      <c r="AM72" s="53">
        <v>1</v>
      </c>
      <c r="AN72" s="53">
        <v>1</v>
      </c>
      <c r="AO72" s="53">
        <v>1</v>
      </c>
      <c r="AP72" s="53">
        <v>1</v>
      </c>
      <c r="AQ72" s="53">
        <v>1</v>
      </c>
      <c r="AR72" s="53">
        <v>1</v>
      </c>
      <c r="AS72" s="53">
        <v>1</v>
      </c>
      <c r="AT72" s="53">
        <v>1</v>
      </c>
      <c r="AU72" s="53">
        <v>1</v>
      </c>
      <c r="AV72" s="53">
        <v>1</v>
      </c>
      <c r="AW72" s="53">
        <v>1</v>
      </c>
      <c r="AX72" s="53">
        <v>1</v>
      </c>
      <c r="AY72" s="53">
        <v>1</v>
      </c>
      <c r="AZ72" s="53">
        <v>1</v>
      </c>
      <c r="BA72" s="53">
        <v>1</v>
      </c>
      <c r="BB72" s="53">
        <v>1</v>
      </c>
      <c r="BC72" s="53">
        <v>1</v>
      </c>
      <c r="BD72" s="53">
        <v>1</v>
      </c>
      <c r="BE72" s="53">
        <v>1</v>
      </c>
      <c r="BF72" s="53">
        <v>1</v>
      </c>
      <c r="BG72" s="53">
        <v>1</v>
      </c>
      <c r="BH72" s="53">
        <v>1</v>
      </c>
      <c r="BI72" s="53">
        <v>1</v>
      </c>
      <c r="BJ72" s="53">
        <v>1</v>
      </c>
      <c r="BK72" s="53">
        <v>1</v>
      </c>
      <c r="BL72" s="53">
        <v>1</v>
      </c>
      <c r="BM72" s="53">
        <v>1</v>
      </c>
      <c r="BN72" s="53">
        <v>1</v>
      </c>
      <c r="BO72" s="53">
        <v>1</v>
      </c>
      <c r="BP72" s="53">
        <v>1</v>
      </c>
      <c r="BQ72" s="53">
        <v>1</v>
      </c>
      <c r="BR72" s="53">
        <v>1</v>
      </c>
      <c r="BS72" s="53">
        <v>1</v>
      </c>
      <c r="BT72" s="53">
        <v>1</v>
      </c>
      <c r="BU72" s="53">
        <v>1</v>
      </c>
      <c r="BV72" s="53">
        <v>1</v>
      </c>
      <c r="BW72" s="53">
        <v>1</v>
      </c>
      <c r="BX72" s="53">
        <v>1</v>
      </c>
      <c r="BY72" s="53">
        <v>1</v>
      </c>
      <c r="BZ72" s="53">
        <v>1</v>
      </c>
      <c r="CA72" s="53">
        <v>1</v>
      </c>
      <c r="CB72" s="53">
        <v>1</v>
      </c>
      <c r="CC72" s="53">
        <v>1</v>
      </c>
      <c r="CD72" s="53">
        <v>1</v>
      </c>
      <c r="CE72" s="53">
        <v>1</v>
      </c>
      <c r="CF72" s="53">
        <v>1</v>
      </c>
      <c r="CG72" s="53">
        <v>1</v>
      </c>
      <c r="CH72" s="53">
        <v>1</v>
      </c>
      <c r="CI72" s="53">
        <v>1</v>
      </c>
      <c r="CJ72" s="53">
        <v>1</v>
      </c>
      <c r="CK72" s="53">
        <v>1</v>
      </c>
      <c r="CL72" s="53">
        <v>1</v>
      </c>
      <c r="CM72" s="53">
        <v>1</v>
      </c>
      <c r="CN72" s="53">
        <v>1</v>
      </c>
      <c r="CO72" s="53">
        <v>1</v>
      </c>
      <c r="CP72" s="53">
        <v>1</v>
      </c>
      <c r="CQ72" s="53">
        <v>1</v>
      </c>
      <c r="CR72" s="53">
        <v>1</v>
      </c>
      <c r="CS72" s="53">
        <v>1</v>
      </c>
      <c r="CT72" s="53">
        <v>1</v>
      </c>
      <c r="CU72" s="53">
        <v>1</v>
      </c>
      <c r="CV72" s="53">
        <v>1</v>
      </c>
      <c r="CW72" s="53">
        <v>1</v>
      </c>
      <c r="CX72" s="53">
        <v>1</v>
      </c>
      <c r="CY72" s="53">
        <v>1</v>
      </c>
      <c r="CZ72" s="53">
        <v>1</v>
      </c>
      <c r="DA72" s="53">
        <v>1</v>
      </c>
      <c r="DB72" s="53">
        <v>1</v>
      </c>
      <c r="DC72" s="53">
        <v>1</v>
      </c>
      <c r="DD72" s="53">
        <v>1</v>
      </c>
      <c r="DE72" s="53">
        <v>1</v>
      </c>
      <c r="DF72" s="53">
        <v>1</v>
      </c>
      <c r="DG72" s="53">
        <v>1</v>
      </c>
      <c r="DH72" s="53">
        <v>1</v>
      </c>
      <c r="DI72" s="53">
        <v>1</v>
      </c>
      <c r="DJ72" s="53">
        <v>1</v>
      </c>
      <c r="DK72" s="53">
        <v>1</v>
      </c>
      <c r="DL72" s="53">
        <v>1</v>
      </c>
      <c r="DM72" s="53">
        <v>1</v>
      </c>
      <c r="DN72" s="53">
        <v>1</v>
      </c>
      <c r="DO72" s="53">
        <v>1</v>
      </c>
      <c r="DP72" s="53">
        <v>1</v>
      </c>
      <c r="DQ72" s="53">
        <v>1</v>
      </c>
      <c r="DR72" s="53">
        <v>1</v>
      </c>
      <c r="DS72" s="53">
        <v>1</v>
      </c>
      <c r="DT72" s="53">
        <v>1</v>
      </c>
      <c r="DU72" s="53">
        <v>1</v>
      </c>
      <c r="DV72" s="53">
        <v>1</v>
      </c>
      <c r="DW72" s="53">
        <v>1</v>
      </c>
      <c r="DX72" s="53">
        <v>1</v>
      </c>
      <c r="DY72" s="53">
        <v>1</v>
      </c>
      <c r="DZ72" s="53">
        <v>1</v>
      </c>
      <c r="EA72" s="53">
        <v>1</v>
      </c>
      <c r="EB72" s="53">
        <v>1</v>
      </c>
      <c r="EC72" s="53">
        <v>1</v>
      </c>
      <c r="ED72" s="53">
        <v>1</v>
      </c>
      <c r="EE72" s="53">
        <v>1</v>
      </c>
      <c r="EF72" s="53">
        <v>1</v>
      </c>
      <c r="EG72" s="53">
        <v>1</v>
      </c>
      <c r="EH72" s="53">
        <v>1</v>
      </c>
      <c r="EI72" s="53">
        <v>1</v>
      </c>
      <c r="EJ72" s="53">
        <v>1</v>
      </c>
      <c r="EK72" s="53">
        <v>1</v>
      </c>
      <c r="EL72" s="53">
        <v>1</v>
      </c>
      <c r="EM72" s="53">
        <v>1</v>
      </c>
      <c r="EN72" s="53">
        <v>1</v>
      </c>
      <c r="EO72" s="53">
        <v>1</v>
      </c>
      <c r="EP72" s="53">
        <v>1</v>
      </c>
      <c r="EQ72" s="53">
        <v>1</v>
      </c>
      <c r="ER72" s="53">
        <v>1</v>
      </c>
      <c r="ES72" s="53">
        <v>1</v>
      </c>
      <c r="ET72" s="53">
        <v>1</v>
      </c>
      <c r="EU72" s="53">
        <v>1</v>
      </c>
      <c r="EV72" s="53">
        <v>1</v>
      </c>
      <c r="EW72" s="53">
        <v>1</v>
      </c>
      <c r="EX72" s="53">
        <v>1</v>
      </c>
      <c r="EY72" s="53">
        <v>1</v>
      </c>
      <c r="EZ72" s="53">
        <v>1</v>
      </c>
      <c r="FA72" s="53">
        <v>1</v>
      </c>
      <c r="FB72" s="53">
        <v>1</v>
      </c>
      <c r="FC72" s="53">
        <v>1</v>
      </c>
      <c r="FD72" s="53">
        <v>1</v>
      </c>
      <c r="FE72" s="53">
        <v>1</v>
      </c>
      <c r="FF72" s="53">
        <v>1</v>
      </c>
      <c r="FG72" s="53">
        <v>1</v>
      </c>
      <c r="FH72" s="53">
        <v>1</v>
      </c>
      <c r="FI72" s="53">
        <v>1</v>
      </c>
      <c r="FJ72" s="53">
        <v>1</v>
      </c>
    </row>
    <row r="73" spans="1:166" x14ac:dyDescent="0.25">
      <c r="A73" s="393"/>
      <c r="B73" s="395"/>
      <c r="C73" s="505"/>
      <c r="D73" s="485" t="s">
        <v>1259</v>
      </c>
      <c r="E73" s="485"/>
      <c r="F73" s="485"/>
      <c r="G73" s="393"/>
      <c r="H73" s="393"/>
      <c r="I73" s="295"/>
      <c r="J73" s="53">
        <v>1</v>
      </c>
      <c r="K73" s="53">
        <v>1</v>
      </c>
      <c r="L73" s="53">
        <v>1</v>
      </c>
      <c r="M73" s="53">
        <v>1</v>
      </c>
      <c r="N73" s="53">
        <v>1</v>
      </c>
      <c r="O73" s="53">
        <v>1</v>
      </c>
      <c r="P73" s="53">
        <v>1</v>
      </c>
      <c r="Q73" s="53">
        <v>1</v>
      </c>
      <c r="R73" s="53">
        <v>1</v>
      </c>
      <c r="S73" s="53">
        <v>1</v>
      </c>
      <c r="T73" s="53">
        <v>1</v>
      </c>
      <c r="U73" s="53">
        <v>1</v>
      </c>
      <c r="V73" s="53">
        <v>1</v>
      </c>
      <c r="W73" s="53">
        <v>1</v>
      </c>
      <c r="X73" s="53">
        <v>1</v>
      </c>
      <c r="Y73" s="53">
        <v>1</v>
      </c>
      <c r="Z73" s="53">
        <v>1</v>
      </c>
      <c r="AA73" s="53">
        <v>1</v>
      </c>
      <c r="AB73" s="488"/>
      <c r="AC73" s="53">
        <v>1</v>
      </c>
      <c r="AD73" s="53">
        <v>1</v>
      </c>
      <c r="AE73" s="53">
        <v>1</v>
      </c>
      <c r="AF73" s="53">
        <v>1</v>
      </c>
      <c r="AG73" s="53">
        <v>1</v>
      </c>
      <c r="AH73" s="53">
        <v>1</v>
      </c>
      <c r="AI73" s="53">
        <v>1</v>
      </c>
      <c r="AJ73" s="53">
        <v>1</v>
      </c>
      <c r="AK73" s="53">
        <v>1</v>
      </c>
      <c r="AL73" s="53">
        <v>1</v>
      </c>
      <c r="AM73" s="53">
        <v>1</v>
      </c>
      <c r="AN73" s="53">
        <v>1</v>
      </c>
      <c r="AO73" s="53">
        <v>1</v>
      </c>
      <c r="AP73" s="53">
        <v>1</v>
      </c>
      <c r="AQ73" s="53">
        <v>1</v>
      </c>
      <c r="AR73" s="53">
        <v>1</v>
      </c>
      <c r="AS73" s="53">
        <v>1</v>
      </c>
      <c r="AT73" s="53">
        <v>1</v>
      </c>
      <c r="AU73" s="53">
        <v>1</v>
      </c>
      <c r="AV73" s="53">
        <v>1</v>
      </c>
      <c r="AW73" s="53">
        <v>1</v>
      </c>
      <c r="AX73" s="53">
        <v>1</v>
      </c>
      <c r="AY73" s="53">
        <v>1</v>
      </c>
      <c r="AZ73" s="53">
        <v>1</v>
      </c>
      <c r="BA73" s="53">
        <v>1</v>
      </c>
      <c r="BB73" s="53">
        <v>1</v>
      </c>
      <c r="BC73" s="53">
        <v>1</v>
      </c>
      <c r="BD73" s="53">
        <v>1</v>
      </c>
      <c r="BE73" s="53">
        <v>1</v>
      </c>
      <c r="BF73" s="53">
        <v>1</v>
      </c>
      <c r="BG73" s="53">
        <v>1</v>
      </c>
      <c r="BH73" s="53">
        <v>1</v>
      </c>
      <c r="BI73" s="53">
        <v>1</v>
      </c>
      <c r="BJ73" s="53">
        <v>1</v>
      </c>
      <c r="BK73" s="53">
        <v>1</v>
      </c>
      <c r="BL73" s="53">
        <v>1</v>
      </c>
      <c r="BM73" s="53">
        <v>1</v>
      </c>
      <c r="BN73" s="53">
        <v>1</v>
      </c>
      <c r="BO73" s="53">
        <v>1</v>
      </c>
      <c r="BP73" s="53">
        <v>1</v>
      </c>
      <c r="BQ73" s="53">
        <v>1</v>
      </c>
      <c r="BR73" s="53">
        <v>1</v>
      </c>
      <c r="BS73" s="53">
        <v>1</v>
      </c>
      <c r="BT73" s="53">
        <v>1</v>
      </c>
      <c r="BU73" s="53">
        <v>1</v>
      </c>
      <c r="BV73" s="53">
        <v>1</v>
      </c>
      <c r="BW73" s="53">
        <v>1</v>
      </c>
      <c r="BX73" s="53">
        <v>1</v>
      </c>
      <c r="BY73" s="53">
        <v>1</v>
      </c>
      <c r="BZ73" s="53">
        <v>1</v>
      </c>
      <c r="CA73" s="53">
        <v>1</v>
      </c>
      <c r="CB73" s="53">
        <v>1</v>
      </c>
      <c r="CC73" s="53">
        <v>1</v>
      </c>
      <c r="CD73" s="53">
        <v>1</v>
      </c>
      <c r="CE73" s="53">
        <v>1</v>
      </c>
      <c r="CF73" s="53">
        <v>1</v>
      </c>
      <c r="CG73" s="53">
        <v>1</v>
      </c>
      <c r="CH73" s="53">
        <v>1</v>
      </c>
      <c r="CI73" s="53">
        <v>1</v>
      </c>
      <c r="CJ73" s="53">
        <v>1</v>
      </c>
      <c r="CK73" s="53">
        <v>1</v>
      </c>
      <c r="CL73" s="53">
        <v>1</v>
      </c>
      <c r="CM73" s="53">
        <v>1</v>
      </c>
      <c r="CN73" s="53">
        <v>1</v>
      </c>
      <c r="CO73" s="53">
        <v>1</v>
      </c>
      <c r="CP73" s="53">
        <v>1</v>
      </c>
      <c r="CQ73" s="53">
        <v>1</v>
      </c>
      <c r="CR73" s="53">
        <v>1</v>
      </c>
      <c r="CS73" s="53">
        <v>1</v>
      </c>
      <c r="CT73" s="53">
        <v>1</v>
      </c>
      <c r="CU73" s="53">
        <v>1</v>
      </c>
      <c r="CV73" s="53">
        <v>1</v>
      </c>
      <c r="CW73" s="53">
        <v>1</v>
      </c>
      <c r="CX73" s="53">
        <v>1</v>
      </c>
      <c r="CY73" s="53">
        <v>1</v>
      </c>
      <c r="CZ73" s="53">
        <v>1</v>
      </c>
      <c r="DA73" s="53">
        <v>1</v>
      </c>
      <c r="DB73" s="53">
        <v>1</v>
      </c>
      <c r="DC73" s="53">
        <v>1</v>
      </c>
      <c r="DD73" s="53">
        <v>1</v>
      </c>
      <c r="DE73" s="53">
        <v>1</v>
      </c>
      <c r="DF73" s="53">
        <v>1</v>
      </c>
      <c r="DG73" s="53">
        <v>1</v>
      </c>
      <c r="DH73" s="53">
        <v>1</v>
      </c>
      <c r="DI73" s="53">
        <v>1</v>
      </c>
      <c r="DJ73" s="53">
        <v>1</v>
      </c>
      <c r="DK73" s="53">
        <v>1</v>
      </c>
      <c r="DL73" s="53">
        <v>1</v>
      </c>
      <c r="DM73" s="53">
        <v>1</v>
      </c>
      <c r="DN73" s="53">
        <v>1</v>
      </c>
      <c r="DO73" s="53">
        <v>1</v>
      </c>
      <c r="DP73" s="53">
        <v>1</v>
      </c>
      <c r="DQ73" s="53">
        <v>1</v>
      </c>
      <c r="DR73" s="53">
        <v>1</v>
      </c>
      <c r="DS73" s="53">
        <v>1</v>
      </c>
      <c r="DT73" s="53">
        <v>1</v>
      </c>
      <c r="DU73" s="53">
        <v>1</v>
      </c>
      <c r="DV73" s="53">
        <v>1</v>
      </c>
      <c r="DW73" s="53">
        <v>1</v>
      </c>
      <c r="DX73" s="53">
        <v>1</v>
      </c>
      <c r="DY73" s="53">
        <v>1</v>
      </c>
      <c r="DZ73" s="53">
        <v>1</v>
      </c>
      <c r="EA73" s="53">
        <v>1</v>
      </c>
      <c r="EB73" s="53">
        <v>1</v>
      </c>
      <c r="EC73" s="53">
        <v>1</v>
      </c>
      <c r="ED73" s="53">
        <v>1</v>
      </c>
      <c r="EE73" s="53">
        <v>1</v>
      </c>
      <c r="EF73" s="53">
        <v>1</v>
      </c>
      <c r="EG73" s="53">
        <v>1</v>
      </c>
      <c r="EH73" s="53">
        <v>1</v>
      </c>
      <c r="EI73" s="53">
        <v>1</v>
      </c>
      <c r="EJ73" s="53">
        <v>1</v>
      </c>
      <c r="EK73" s="53">
        <v>1</v>
      </c>
      <c r="EL73" s="53">
        <v>1</v>
      </c>
      <c r="EM73" s="53">
        <v>1</v>
      </c>
      <c r="EN73" s="53">
        <v>1</v>
      </c>
      <c r="EO73" s="53">
        <v>1</v>
      </c>
      <c r="EP73" s="53">
        <v>1</v>
      </c>
      <c r="EQ73" s="53">
        <v>1</v>
      </c>
      <c r="ER73" s="53">
        <v>1</v>
      </c>
      <c r="ES73" s="53">
        <v>1</v>
      </c>
      <c r="ET73" s="53">
        <v>1</v>
      </c>
      <c r="EU73" s="53">
        <v>1</v>
      </c>
      <c r="EV73" s="53">
        <v>1</v>
      </c>
      <c r="EW73" s="53">
        <v>1</v>
      </c>
      <c r="EX73" s="53">
        <v>1</v>
      </c>
      <c r="EY73" s="53">
        <v>1</v>
      </c>
      <c r="EZ73" s="53">
        <v>1</v>
      </c>
      <c r="FA73" s="53">
        <v>1</v>
      </c>
      <c r="FB73" s="53">
        <v>1</v>
      </c>
      <c r="FC73" s="53">
        <v>1</v>
      </c>
      <c r="FD73" s="53">
        <v>1</v>
      </c>
      <c r="FE73" s="53">
        <v>1</v>
      </c>
      <c r="FF73" s="53">
        <v>1</v>
      </c>
      <c r="FG73" s="53">
        <v>1</v>
      </c>
      <c r="FH73" s="53">
        <v>1</v>
      </c>
      <c r="FI73" s="53">
        <v>1</v>
      </c>
      <c r="FJ73" s="53">
        <v>1</v>
      </c>
    </row>
    <row r="74" spans="1:166" x14ac:dyDescent="0.25">
      <c r="A74" s="393"/>
      <c r="B74" s="395"/>
      <c r="C74" s="505"/>
      <c r="D74" s="485" t="s">
        <v>1260</v>
      </c>
      <c r="E74" s="485"/>
      <c r="F74" s="485"/>
      <c r="G74" s="393"/>
      <c r="H74" s="393"/>
      <c r="I74" s="295"/>
      <c r="J74" s="53">
        <v>1</v>
      </c>
      <c r="K74" s="53">
        <v>1</v>
      </c>
      <c r="L74" s="53">
        <v>1</v>
      </c>
      <c r="M74" s="53">
        <v>1</v>
      </c>
      <c r="N74" s="53">
        <v>1</v>
      </c>
      <c r="O74" s="53">
        <v>1</v>
      </c>
      <c r="P74" s="53">
        <v>1</v>
      </c>
      <c r="Q74" s="53">
        <v>1</v>
      </c>
      <c r="R74" s="53">
        <v>1</v>
      </c>
      <c r="S74" s="53">
        <v>1</v>
      </c>
      <c r="T74" s="53">
        <v>1</v>
      </c>
      <c r="U74" s="53">
        <v>1</v>
      </c>
      <c r="V74" s="53">
        <v>1</v>
      </c>
      <c r="W74" s="53">
        <v>1</v>
      </c>
      <c r="X74" s="53">
        <v>1</v>
      </c>
      <c r="Y74" s="53">
        <v>1</v>
      </c>
      <c r="Z74" s="53">
        <v>1</v>
      </c>
      <c r="AA74" s="53">
        <v>1</v>
      </c>
      <c r="AB74" s="488"/>
      <c r="AC74" s="53">
        <v>1</v>
      </c>
      <c r="AD74" s="53">
        <v>1</v>
      </c>
      <c r="AE74" s="53">
        <v>1</v>
      </c>
      <c r="AF74" s="53">
        <v>1</v>
      </c>
      <c r="AG74" s="53">
        <v>1</v>
      </c>
      <c r="AH74" s="53">
        <v>1</v>
      </c>
      <c r="AI74" s="53">
        <v>1</v>
      </c>
      <c r="AJ74" s="53">
        <v>1</v>
      </c>
      <c r="AK74" s="53">
        <v>1</v>
      </c>
      <c r="AL74" s="53">
        <v>1</v>
      </c>
      <c r="AM74" s="53">
        <v>1</v>
      </c>
      <c r="AN74" s="53">
        <v>1</v>
      </c>
      <c r="AO74" s="53">
        <v>1</v>
      </c>
      <c r="AP74" s="53">
        <v>1</v>
      </c>
      <c r="AQ74" s="53">
        <v>1</v>
      </c>
      <c r="AR74" s="53">
        <v>1</v>
      </c>
      <c r="AS74" s="53">
        <v>1</v>
      </c>
      <c r="AT74" s="53">
        <v>1</v>
      </c>
      <c r="AU74" s="53">
        <v>1</v>
      </c>
      <c r="AV74" s="53">
        <v>1</v>
      </c>
      <c r="AW74" s="53">
        <v>1</v>
      </c>
      <c r="AX74" s="53">
        <v>1</v>
      </c>
      <c r="AY74" s="53">
        <v>1</v>
      </c>
      <c r="AZ74" s="53">
        <v>1</v>
      </c>
      <c r="BA74" s="53">
        <v>1</v>
      </c>
      <c r="BB74" s="53">
        <v>1</v>
      </c>
      <c r="BC74" s="53">
        <v>1</v>
      </c>
      <c r="BD74" s="53">
        <v>1</v>
      </c>
      <c r="BE74" s="53">
        <v>1</v>
      </c>
      <c r="BF74" s="53">
        <v>1</v>
      </c>
      <c r="BG74" s="53">
        <v>1</v>
      </c>
      <c r="BH74" s="53">
        <v>1</v>
      </c>
      <c r="BI74" s="53">
        <v>1</v>
      </c>
      <c r="BJ74" s="53">
        <v>1</v>
      </c>
      <c r="BK74" s="53">
        <v>1</v>
      </c>
      <c r="BL74" s="53">
        <v>1</v>
      </c>
      <c r="BM74" s="53">
        <v>1</v>
      </c>
      <c r="BN74" s="53">
        <v>1</v>
      </c>
      <c r="BO74" s="53">
        <v>1</v>
      </c>
      <c r="BP74" s="53">
        <v>1</v>
      </c>
      <c r="BQ74" s="53">
        <v>1</v>
      </c>
      <c r="BR74" s="53">
        <v>1</v>
      </c>
      <c r="BS74" s="53">
        <v>1</v>
      </c>
      <c r="BT74" s="53">
        <v>1</v>
      </c>
      <c r="BU74" s="53">
        <v>1</v>
      </c>
      <c r="BV74" s="53">
        <v>1</v>
      </c>
      <c r="BW74" s="53">
        <v>1</v>
      </c>
      <c r="BX74" s="53">
        <v>1</v>
      </c>
      <c r="BY74" s="53">
        <v>1</v>
      </c>
      <c r="BZ74" s="53">
        <v>1</v>
      </c>
      <c r="CA74" s="53">
        <v>1</v>
      </c>
      <c r="CB74" s="53">
        <v>1</v>
      </c>
      <c r="CC74" s="53">
        <v>1</v>
      </c>
      <c r="CD74" s="53">
        <v>1</v>
      </c>
      <c r="CE74" s="53">
        <v>1</v>
      </c>
      <c r="CF74" s="53">
        <v>1</v>
      </c>
      <c r="CG74" s="53">
        <v>1</v>
      </c>
      <c r="CH74" s="53">
        <v>1</v>
      </c>
      <c r="CI74" s="53">
        <v>1</v>
      </c>
      <c r="CJ74" s="53">
        <v>1</v>
      </c>
      <c r="CK74" s="53">
        <v>1</v>
      </c>
      <c r="CL74" s="53">
        <v>1</v>
      </c>
      <c r="CM74" s="53">
        <v>1</v>
      </c>
      <c r="CN74" s="53">
        <v>1</v>
      </c>
      <c r="CO74" s="53">
        <v>1</v>
      </c>
      <c r="CP74" s="53">
        <v>1</v>
      </c>
      <c r="CQ74" s="53">
        <v>1</v>
      </c>
      <c r="CR74" s="53">
        <v>1</v>
      </c>
      <c r="CS74" s="53">
        <v>1</v>
      </c>
      <c r="CT74" s="53">
        <v>1</v>
      </c>
      <c r="CU74" s="53">
        <v>1</v>
      </c>
      <c r="CV74" s="53">
        <v>1</v>
      </c>
      <c r="CW74" s="53">
        <v>1</v>
      </c>
      <c r="CX74" s="53">
        <v>1</v>
      </c>
      <c r="CY74" s="53">
        <v>1</v>
      </c>
      <c r="CZ74" s="53">
        <v>1</v>
      </c>
      <c r="DA74" s="53">
        <v>1</v>
      </c>
      <c r="DB74" s="53">
        <v>1</v>
      </c>
      <c r="DC74" s="53">
        <v>1</v>
      </c>
      <c r="DD74" s="53">
        <v>1</v>
      </c>
      <c r="DE74" s="53">
        <v>1</v>
      </c>
      <c r="DF74" s="53">
        <v>1</v>
      </c>
      <c r="DG74" s="53">
        <v>1</v>
      </c>
      <c r="DH74" s="53">
        <v>1</v>
      </c>
      <c r="DI74" s="53">
        <v>1</v>
      </c>
      <c r="DJ74" s="53">
        <v>1</v>
      </c>
      <c r="DK74" s="53">
        <v>1</v>
      </c>
      <c r="DL74" s="53">
        <v>1</v>
      </c>
      <c r="DM74" s="53">
        <v>1</v>
      </c>
      <c r="DN74" s="53">
        <v>1</v>
      </c>
      <c r="DO74" s="53">
        <v>1</v>
      </c>
      <c r="DP74" s="53">
        <v>1</v>
      </c>
      <c r="DQ74" s="53">
        <v>1</v>
      </c>
      <c r="DR74" s="53">
        <v>1</v>
      </c>
      <c r="DS74" s="53">
        <v>1</v>
      </c>
      <c r="DT74" s="53">
        <v>1</v>
      </c>
      <c r="DU74" s="53">
        <v>1</v>
      </c>
      <c r="DV74" s="53">
        <v>1</v>
      </c>
      <c r="DW74" s="53">
        <v>1</v>
      </c>
      <c r="DX74" s="53">
        <v>1</v>
      </c>
      <c r="DY74" s="53">
        <v>1</v>
      </c>
      <c r="DZ74" s="53">
        <v>1</v>
      </c>
      <c r="EA74" s="53">
        <v>1</v>
      </c>
      <c r="EB74" s="53">
        <v>1</v>
      </c>
      <c r="EC74" s="53">
        <v>1</v>
      </c>
      <c r="ED74" s="53">
        <v>1</v>
      </c>
      <c r="EE74" s="53">
        <v>1</v>
      </c>
      <c r="EF74" s="53">
        <v>1</v>
      </c>
      <c r="EG74" s="53">
        <v>1</v>
      </c>
      <c r="EH74" s="53">
        <v>1</v>
      </c>
      <c r="EI74" s="53">
        <v>1</v>
      </c>
      <c r="EJ74" s="53">
        <v>1</v>
      </c>
      <c r="EK74" s="53">
        <v>1</v>
      </c>
      <c r="EL74" s="53">
        <v>1</v>
      </c>
      <c r="EM74" s="53">
        <v>1</v>
      </c>
      <c r="EN74" s="53">
        <v>1</v>
      </c>
      <c r="EO74" s="53">
        <v>1</v>
      </c>
      <c r="EP74" s="53">
        <v>1</v>
      </c>
      <c r="EQ74" s="53">
        <v>1</v>
      </c>
      <c r="ER74" s="53">
        <v>1</v>
      </c>
      <c r="ES74" s="53">
        <v>1</v>
      </c>
      <c r="ET74" s="53">
        <v>1</v>
      </c>
      <c r="EU74" s="53">
        <v>1</v>
      </c>
      <c r="EV74" s="53">
        <v>1</v>
      </c>
      <c r="EW74" s="53">
        <v>1</v>
      </c>
      <c r="EX74" s="53">
        <v>1</v>
      </c>
      <c r="EY74" s="53">
        <v>1</v>
      </c>
      <c r="EZ74" s="53">
        <v>1</v>
      </c>
      <c r="FA74" s="53">
        <v>1</v>
      </c>
      <c r="FB74" s="53">
        <v>1</v>
      </c>
      <c r="FC74" s="53">
        <v>1</v>
      </c>
      <c r="FD74" s="53">
        <v>1</v>
      </c>
      <c r="FE74" s="53">
        <v>1</v>
      </c>
      <c r="FF74" s="53">
        <v>1</v>
      </c>
      <c r="FG74" s="53">
        <v>1</v>
      </c>
      <c r="FH74" s="53">
        <v>1</v>
      </c>
      <c r="FI74" s="53">
        <v>1</v>
      </c>
      <c r="FJ74" s="53">
        <v>1</v>
      </c>
    </row>
    <row r="75" spans="1:166" x14ac:dyDescent="0.25">
      <c r="A75" s="393"/>
      <c r="B75" s="395"/>
      <c r="C75" s="505"/>
      <c r="D75" s="485" t="s">
        <v>1285</v>
      </c>
      <c r="E75" s="485"/>
      <c r="F75" s="485"/>
      <c r="G75" s="393"/>
      <c r="H75" s="393"/>
      <c r="I75" s="295"/>
      <c r="J75" s="53">
        <v>1</v>
      </c>
      <c r="K75" s="53">
        <v>1</v>
      </c>
      <c r="L75" s="53">
        <v>1</v>
      </c>
      <c r="M75" s="53">
        <v>1</v>
      </c>
      <c r="N75" s="53">
        <v>1</v>
      </c>
      <c r="O75" s="53">
        <v>1</v>
      </c>
      <c r="P75" s="53">
        <v>1</v>
      </c>
      <c r="Q75" s="53">
        <v>1</v>
      </c>
      <c r="R75" s="53">
        <v>1</v>
      </c>
      <c r="S75" s="53">
        <v>1</v>
      </c>
      <c r="T75" s="53">
        <v>1</v>
      </c>
      <c r="U75" s="53">
        <v>1</v>
      </c>
      <c r="V75" s="53">
        <v>1</v>
      </c>
      <c r="W75" s="53">
        <v>1</v>
      </c>
      <c r="X75" s="53">
        <v>1</v>
      </c>
      <c r="Y75" s="53">
        <v>1</v>
      </c>
      <c r="Z75" s="53">
        <v>1</v>
      </c>
      <c r="AA75" s="53">
        <v>1</v>
      </c>
      <c r="AB75" s="488"/>
      <c r="AC75" s="53">
        <v>1</v>
      </c>
      <c r="AD75" s="53">
        <v>1</v>
      </c>
      <c r="AE75" s="53">
        <v>1</v>
      </c>
      <c r="AF75" s="53">
        <v>1</v>
      </c>
      <c r="AG75" s="53">
        <v>1</v>
      </c>
      <c r="AH75" s="53">
        <v>1</v>
      </c>
      <c r="AI75" s="53">
        <v>1</v>
      </c>
      <c r="AJ75" s="53">
        <v>1</v>
      </c>
      <c r="AK75" s="53">
        <v>1</v>
      </c>
      <c r="AL75" s="53">
        <v>1</v>
      </c>
      <c r="AM75" s="53">
        <v>1</v>
      </c>
      <c r="AN75" s="53">
        <v>1</v>
      </c>
      <c r="AO75" s="53">
        <v>1</v>
      </c>
      <c r="AP75" s="53">
        <v>1</v>
      </c>
      <c r="AQ75" s="53">
        <v>1</v>
      </c>
      <c r="AR75" s="53">
        <v>1</v>
      </c>
      <c r="AS75" s="53">
        <v>1</v>
      </c>
      <c r="AT75" s="53">
        <v>1</v>
      </c>
      <c r="AU75" s="53">
        <v>1</v>
      </c>
      <c r="AV75" s="53">
        <v>1</v>
      </c>
      <c r="AW75" s="53">
        <v>1</v>
      </c>
      <c r="AX75" s="53">
        <v>1</v>
      </c>
      <c r="AY75" s="53">
        <v>1</v>
      </c>
      <c r="AZ75" s="53">
        <v>1</v>
      </c>
      <c r="BA75" s="53">
        <v>1</v>
      </c>
      <c r="BB75" s="53">
        <v>1</v>
      </c>
      <c r="BC75" s="53">
        <v>1</v>
      </c>
      <c r="BD75" s="53">
        <v>1</v>
      </c>
      <c r="BE75" s="53">
        <v>1</v>
      </c>
      <c r="BF75" s="53">
        <v>1</v>
      </c>
      <c r="BG75" s="53">
        <v>1</v>
      </c>
      <c r="BH75" s="53">
        <v>1</v>
      </c>
      <c r="BI75" s="53">
        <v>1</v>
      </c>
      <c r="BJ75" s="53">
        <v>1</v>
      </c>
      <c r="BK75" s="53">
        <v>1</v>
      </c>
      <c r="BL75" s="53">
        <v>1</v>
      </c>
      <c r="BM75" s="53">
        <v>1</v>
      </c>
      <c r="BN75" s="53">
        <v>1</v>
      </c>
      <c r="BO75" s="53">
        <v>1</v>
      </c>
      <c r="BP75" s="53">
        <v>1</v>
      </c>
      <c r="BQ75" s="53">
        <v>1</v>
      </c>
      <c r="BR75" s="53">
        <v>1</v>
      </c>
      <c r="BS75" s="53">
        <v>1</v>
      </c>
      <c r="BT75" s="53">
        <v>1</v>
      </c>
      <c r="BU75" s="53">
        <v>1</v>
      </c>
      <c r="BV75" s="53">
        <v>1</v>
      </c>
      <c r="BW75" s="53">
        <v>1</v>
      </c>
      <c r="BX75" s="53">
        <v>1</v>
      </c>
      <c r="BY75" s="53">
        <v>1</v>
      </c>
      <c r="BZ75" s="53">
        <v>1</v>
      </c>
      <c r="CA75" s="53">
        <v>1</v>
      </c>
      <c r="CB75" s="53">
        <v>1</v>
      </c>
      <c r="CC75" s="53">
        <v>1</v>
      </c>
      <c r="CD75" s="53">
        <v>1</v>
      </c>
      <c r="CE75" s="53">
        <v>1</v>
      </c>
      <c r="CF75" s="53">
        <v>1</v>
      </c>
      <c r="CG75" s="53">
        <v>1</v>
      </c>
      <c r="CH75" s="53">
        <v>1</v>
      </c>
      <c r="CI75" s="53">
        <v>1</v>
      </c>
      <c r="CJ75" s="53">
        <v>1</v>
      </c>
      <c r="CK75" s="53">
        <v>1</v>
      </c>
      <c r="CL75" s="53">
        <v>1</v>
      </c>
      <c r="CM75" s="53">
        <v>1</v>
      </c>
      <c r="CN75" s="53">
        <v>1</v>
      </c>
      <c r="CO75" s="53">
        <v>1</v>
      </c>
      <c r="CP75" s="53">
        <v>1</v>
      </c>
      <c r="CQ75" s="53">
        <v>1</v>
      </c>
      <c r="CR75" s="53">
        <v>1</v>
      </c>
      <c r="CS75" s="53">
        <v>1</v>
      </c>
      <c r="CT75" s="53">
        <v>1</v>
      </c>
      <c r="CU75" s="53">
        <v>1</v>
      </c>
      <c r="CV75" s="53">
        <v>1</v>
      </c>
      <c r="CW75" s="53">
        <v>1</v>
      </c>
      <c r="CX75" s="53">
        <v>1</v>
      </c>
      <c r="CY75" s="53">
        <v>1</v>
      </c>
      <c r="CZ75" s="53">
        <v>1</v>
      </c>
      <c r="DA75" s="53">
        <v>1</v>
      </c>
      <c r="DB75" s="53">
        <v>1</v>
      </c>
      <c r="DC75" s="53">
        <v>1</v>
      </c>
      <c r="DD75" s="53">
        <v>1</v>
      </c>
      <c r="DE75" s="53">
        <v>1</v>
      </c>
      <c r="DF75" s="53">
        <v>1</v>
      </c>
      <c r="DG75" s="53">
        <v>1</v>
      </c>
      <c r="DH75" s="53">
        <v>1</v>
      </c>
      <c r="DI75" s="53">
        <v>1</v>
      </c>
      <c r="DJ75" s="53">
        <v>1</v>
      </c>
      <c r="DK75" s="53">
        <v>1</v>
      </c>
      <c r="DL75" s="53">
        <v>1</v>
      </c>
      <c r="DM75" s="53">
        <v>1</v>
      </c>
      <c r="DN75" s="53">
        <v>1</v>
      </c>
      <c r="DO75" s="53">
        <v>1</v>
      </c>
      <c r="DP75" s="53">
        <v>1</v>
      </c>
      <c r="DQ75" s="53">
        <v>1</v>
      </c>
      <c r="DR75" s="53">
        <v>1</v>
      </c>
      <c r="DS75" s="53">
        <v>1</v>
      </c>
      <c r="DT75" s="53">
        <v>1</v>
      </c>
      <c r="DU75" s="53">
        <v>1</v>
      </c>
      <c r="DV75" s="53">
        <v>1</v>
      </c>
      <c r="DW75" s="53">
        <v>1</v>
      </c>
      <c r="DX75" s="53">
        <v>1</v>
      </c>
      <c r="DY75" s="53">
        <v>1</v>
      </c>
      <c r="DZ75" s="53">
        <v>1</v>
      </c>
      <c r="EA75" s="53">
        <v>1</v>
      </c>
      <c r="EB75" s="53">
        <v>1</v>
      </c>
      <c r="EC75" s="53">
        <v>1</v>
      </c>
      <c r="ED75" s="53">
        <v>1</v>
      </c>
      <c r="EE75" s="53">
        <v>1</v>
      </c>
      <c r="EF75" s="53">
        <v>1</v>
      </c>
      <c r="EG75" s="53">
        <v>1</v>
      </c>
      <c r="EH75" s="53">
        <v>1</v>
      </c>
      <c r="EI75" s="53">
        <v>1</v>
      </c>
      <c r="EJ75" s="53">
        <v>1</v>
      </c>
      <c r="EK75" s="53">
        <v>1</v>
      </c>
      <c r="EL75" s="53">
        <v>1</v>
      </c>
      <c r="EM75" s="53">
        <v>1</v>
      </c>
      <c r="EN75" s="53">
        <v>1</v>
      </c>
      <c r="EO75" s="53">
        <v>1</v>
      </c>
      <c r="EP75" s="53">
        <v>1</v>
      </c>
      <c r="EQ75" s="53">
        <v>1</v>
      </c>
      <c r="ER75" s="53">
        <v>1</v>
      </c>
      <c r="ES75" s="53">
        <v>1</v>
      </c>
      <c r="ET75" s="53">
        <v>1</v>
      </c>
      <c r="EU75" s="53">
        <v>1</v>
      </c>
      <c r="EV75" s="53">
        <v>1</v>
      </c>
      <c r="EW75" s="53">
        <v>1</v>
      </c>
      <c r="EX75" s="53">
        <v>1</v>
      </c>
      <c r="EY75" s="53">
        <v>1</v>
      </c>
      <c r="EZ75" s="53">
        <v>1</v>
      </c>
      <c r="FA75" s="53">
        <v>1</v>
      </c>
      <c r="FB75" s="53">
        <v>1</v>
      </c>
      <c r="FC75" s="53">
        <v>1</v>
      </c>
      <c r="FD75" s="53">
        <v>1</v>
      </c>
      <c r="FE75" s="53">
        <v>1</v>
      </c>
      <c r="FF75" s="53">
        <v>1</v>
      </c>
      <c r="FG75" s="53">
        <v>1</v>
      </c>
      <c r="FH75" s="53">
        <v>1</v>
      </c>
      <c r="FI75" s="53">
        <v>1</v>
      </c>
      <c r="FJ75" s="53">
        <v>1</v>
      </c>
    </row>
    <row r="76" spans="1:166" x14ac:dyDescent="0.25">
      <c r="A76" s="393"/>
      <c r="B76" s="395"/>
      <c r="C76" s="505"/>
      <c r="D76" s="485" t="s">
        <v>1286</v>
      </c>
      <c r="E76" s="485"/>
      <c r="F76" s="485"/>
      <c r="G76" s="393"/>
      <c r="H76" s="393"/>
      <c r="I76" s="295"/>
      <c r="J76" s="53">
        <v>1</v>
      </c>
      <c r="K76" s="53">
        <v>1</v>
      </c>
      <c r="L76" s="53">
        <v>1</v>
      </c>
      <c r="M76" s="53">
        <v>1</v>
      </c>
      <c r="N76" s="53">
        <v>1</v>
      </c>
      <c r="O76" s="53">
        <v>1</v>
      </c>
      <c r="P76" s="53">
        <v>1</v>
      </c>
      <c r="Q76" s="53">
        <v>1</v>
      </c>
      <c r="R76" s="53">
        <v>1</v>
      </c>
      <c r="S76" s="53">
        <v>1</v>
      </c>
      <c r="T76" s="53">
        <v>1</v>
      </c>
      <c r="U76" s="53">
        <v>1</v>
      </c>
      <c r="V76" s="53">
        <v>1</v>
      </c>
      <c r="W76" s="53">
        <v>1</v>
      </c>
      <c r="X76" s="53">
        <v>1</v>
      </c>
      <c r="Y76" s="53">
        <v>1</v>
      </c>
      <c r="Z76" s="53">
        <v>1</v>
      </c>
      <c r="AA76" s="53">
        <v>1</v>
      </c>
      <c r="AB76" s="488"/>
      <c r="AC76" s="53">
        <v>1</v>
      </c>
      <c r="AD76" s="53">
        <v>1</v>
      </c>
      <c r="AE76" s="53">
        <v>1</v>
      </c>
      <c r="AF76" s="53">
        <v>1</v>
      </c>
      <c r="AG76" s="53">
        <v>1</v>
      </c>
      <c r="AH76" s="53">
        <v>1</v>
      </c>
      <c r="AI76" s="53">
        <v>1</v>
      </c>
      <c r="AJ76" s="53">
        <v>1</v>
      </c>
      <c r="AK76" s="53">
        <v>1</v>
      </c>
      <c r="AL76" s="53">
        <v>1</v>
      </c>
      <c r="AM76" s="53">
        <v>1</v>
      </c>
      <c r="AN76" s="53">
        <v>1</v>
      </c>
      <c r="AO76" s="53">
        <v>1</v>
      </c>
      <c r="AP76" s="53">
        <v>1</v>
      </c>
      <c r="AQ76" s="53">
        <v>1</v>
      </c>
      <c r="AR76" s="53">
        <v>1</v>
      </c>
      <c r="AS76" s="53">
        <v>1</v>
      </c>
      <c r="AT76" s="53">
        <v>1</v>
      </c>
      <c r="AU76" s="53">
        <v>1</v>
      </c>
      <c r="AV76" s="53">
        <v>1</v>
      </c>
      <c r="AW76" s="53">
        <v>1</v>
      </c>
      <c r="AX76" s="53">
        <v>1</v>
      </c>
      <c r="AY76" s="53">
        <v>1</v>
      </c>
      <c r="AZ76" s="53">
        <v>1</v>
      </c>
      <c r="BA76" s="53">
        <v>1</v>
      </c>
      <c r="BB76" s="53">
        <v>1</v>
      </c>
      <c r="BC76" s="53">
        <v>1</v>
      </c>
      <c r="BD76" s="53">
        <v>1</v>
      </c>
      <c r="BE76" s="53">
        <v>1</v>
      </c>
      <c r="BF76" s="53">
        <v>1</v>
      </c>
      <c r="BG76" s="53">
        <v>1</v>
      </c>
      <c r="BH76" s="53">
        <v>1</v>
      </c>
      <c r="BI76" s="53">
        <v>1</v>
      </c>
      <c r="BJ76" s="53">
        <v>1</v>
      </c>
      <c r="BK76" s="53">
        <v>1</v>
      </c>
      <c r="BL76" s="53">
        <v>1</v>
      </c>
      <c r="BM76" s="53">
        <v>1</v>
      </c>
      <c r="BN76" s="53">
        <v>1</v>
      </c>
      <c r="BO76" s="53">
        <v>1</v>
      </c>
      <c r="BP76" s="53">
        <v>1</v>
      </c>
      <c r="BQ76" s="53">
        <v>1</v>
      </c>
      <c r="BR76" s="53">
        <v>1</v>
      </c>
      <c r="BS76" s="53">
        <v>1</v>
      </c>
      <c r="BT76" s="53">
        <v>1</v>
      </c>
      <c r="BU76" s="53">
        <v>1</v>
      </c>
      <c r="BV76" s="53">
        <v>1</v>
      </c>
      <c r="BW76" s="53">
        <v>1</v>
      </c>
      <c r="BX76" s="53">
        <v>1</v>
      </c>
      <c r="BY76" s="53">
        <v>1</v>
      </c>
      <c r="BZ76" s="53">
        <v>1</v>
      </c>
      <c r="CA76" s="53">
        <v>1</v>
      </c>
      <c r="CB76" s="53">
        <v>1</v>
      </c>
      <c r="CC76" s="53">
        <v>1</v>
      </c>
      <c r="CD76" s="53">
        <v>1</v>
      </c>
      <c r="CE76" s="53">
        <v>1</v>
      </c>
      <c r="CF76" s="53">
        <v>1</v>
      </c>
      <c r="CG76" s="53">
        <v>1</v>
      </c>
      <c r="CH76" s="53">
        <v>1</v>
      </c>
      <c r="CI76" s="53">
        <v>1</v>
      </c>
      <c r="CJ76" s="53">
        <v>1</v>
      </c>
      <c r="CK76" s="53">
        <v>1</v>
      </c>
      <c r="CL76" s="53">
        <v>1</v>
      </c>
      <c r="CM76" s="53">
        <v>1</v>
      </c>
      <c r="CN76" s="53">
        <v>1</v>
      </c>
      <c r="CO76" s="53">
        <v>1</v>
      </c>
      <c r="CP76" s="53">
        <v>1</v>
      </c>
      <c r="CQ76" s="53">
        <v>1</v>
      </c>
      <c r="CR76" s="53">
        <v>1</v>
      </c>
      <c r="CS76" s="53">
        <v>1</v>
      </c>
      <c r="CT76" s="53">
        <v>1</v>
      </c>
      <c r="CU76" s="53">
        <v>1</v>
      </c>
      <c r="CV76" s="53">
        <v>1</v>
      </c>
      <c r="CW76" s="53">
        <v>1</v>
      </c>
      <c r="CX76" s="53">
        <v>1</v>
      </c>
      <c r="CY76" s="53">
        <v>1</v>
      </c>
      <c r="CZ76" s="53">
        <v>1</v>
      </c>
      <c r="DA76" s="53">
        <v>1</v>
      </c>
      <c r="DB76" s="53">
        <v>1</v>
      </c>
      <c r="DC76" s="53">
        <v>1</v>
      </c>
      <c r="DD76" s="53">
        <v>1</v>
      </c>
      <c r="DE76" s="53">
        <v>1</v>
      </c>
      <c r="DF76" s="53">
        <v>1</v>
      </c>
      <c r="DG76" s="53">
        <v>1</v>
      </c>
      <c r="DH76" s="53">
        <v>1</v>
      </c>
      <c r="DI76" s="53">
        <v>1</v>
      </c>
      <c r="DJ76" s="53">
        <v>1</v>
      </c>
      <c r="DK76" s="53">
        <v>1</v>
      </c>
      <c r="DL76" s="53">
        <v>1</v>
      </c>
      <c r="DM76" s="53">
        <v>1</v>
      </c>
      <c r="DN76" s="53">
        <v>1</v>
      </c>
      <c r="DO76" s="53">
        <v>1</v>
      </c>
      <c r="DP76" s="53">
        <v>1</v>
      </c>
      <c r="DQ76" s="53">
        <v>1</v>
      </c>
      <c r="DR76" s="53">
        <v>1</v>
      </c>
      <c r="DS76" s="53">
        <v>1</v>
      </c>
      <c r="DT76" s="53">
        <v>1</v>
      </c>
      <c r="DU76" s="53">
        <v>1</v>
      </c>
      <c r="DV76" s="53">
        <v>1</v>
      </c>
      <c r="DW76" s="53">
        <v>1</v>
      </c>
      <c r="DX76" s="53">
        <v>1</v>
      </c>
      <c r="DY76" s="53">
        <v>1</v>
      </c>
      <c r="DZ76" s="53">
        <v>1</v>
      </c>
      <c r="EA76" s="53">
        <v>1</v>
      </c>
      <c r="EB76" s="53">
        <v>1</v>
      </c>
      <c r="EC76" s="53">
        <v>1</v>
      </c>
      <c r="ED76" s="53">
        <v>1</v>
      </c>
      <c r="EE76" s="53">
        <v>1</v>
      </c>
      <c r="EF76" s="53">
        <v>1</v>
      </c>
      <c r="EG76" s="53">
        <v>1</v>
      </c>
      <c r="EH76" s="53">
        <v>1</v>
      </c>
      <c r="EI76" s="53">
        <v>1</v>
      </c>
      <c r="EJ76" s="53">
        <v>1</v>
      </c>
      <c r="EK76" s="53">
        <v>1</v>
      </c>
      <c r="EL76" s="53">
        <v>1</v>
      </c>
      <c r="EM76" s="53">
        <v>1</v>
      </c>
      <c r="EN76" s="53">
        <v>1</v>
      </c>
      <c r="EO76" s="53">
        <v>1</v>
      </c>
      <c r="EP76" s="53">
        <v>1</v>
      </c>
      <c r="EQ76" s="53">
        <v>1</v>
      </c>
      <c r="ER76" s="53">
        <v>1</v>
      </c>
      <c r="ES76" s="53">
        <v>1</v>
      </c>
      <c r="ET76" s="53">
        <v>1</v>
      </c>
      <c r="EU76" s="53">
        <v>1</v>
      </c>
      <c r="EV76" s="53">
        <v>1</v>
      </c>
      <c r="EW76" s="53">
        <v>1</v>
      </c>
      <c r="EX76" s="53">
        <v>1</v>
      </c>
      <c r="EY76" s="53">
        <v>1</v>
      </c>
      <c r="EZ76" s="53">
        <v>1</v>
      </c>
      <c r="FA76" s="53">
        <v>1</v>
      </c>
      <c r="FB76" s="53">
        <v>1</v>
      </c>
      <c r="FC76" s="53">
        <v>1</v>
      </c>
      <c r="FD76" s="53">
        <v>1</v>
      </c>
      <c r="FE76" s="53">
        <v>1</v>
      </c>
      <c r="FF76" s="53">
        <v>1</v>
      </c>
      <c r="FG76" s="53">
        <v>1</v>
      </c>
      <c r="FH76" s="53">
        <v>1</v>
      </c>
      <c r="FI76" s="53">
        <v>1</v>
      </c>
      <c r="FJ76" s="53">
        <v>1</v>
      </c>
    </row>
    <row r="77" spans="1:166" x14ac:dyDescent="0.25">
      <c r="A77" s="393"/>
      <c r="B77" s="395"/>
      <c r="C77" s="505"/>
      <c r="D77" s="485" t="s">
        <v>1263</v>
      </c>
      <c r="E77" s="485"/>
      <c r="F77" s="485"/>
      <c r="G77" s="393"/>
      <c r="H77" s="393"/>
      <c r="I77" s="295"/>
      <c r="J77" s="53">
        <v>1</v>
      </c>
      <c r="K77" s="53">
        <v>1</v>
      </c>
      <c r="L77" s="53">
        <v>1</v>
      </c>
      <c r="M77" s="53">
        <v>1</v>
      </c>
      <c r="N77" s="53">
        <v>1</v>
      </c>
      <c r="O77" s="53">
        <v>1</v>
      </c>
      <c r="P77" s="53">
        <v>1</v>
      </c>
      <c r="Q77" s="53">
        <v>1</v>
      </c>
      <c r="R77" s="53">
        <v>1</v>
      </c>
      <c r="S77" s="53">
        <v>1</v>
      </c>
      <c r="T77" s="53">
        <v>1</v>
      </c>
      <c r="U77" s="53">
        <v>1</v>
      </c>
      <c r="V77" s="53">
        <v>1</v>
      </c>
      <c r="W77" s="53">
        <v>1</v>
      </c>
      <c r="X77" s="53">
        <v>1</v>
      </c>
      <c r="Y77" s="53">
        <v>1</v>
      </c>
      <c r="Z77" s="53">
        <v>1</v>
      </c>
      <c r="AA77" s="53">
        <v>1</v>
      </c>
      <c r="AB77" s="488"/>
      <c r="AC77" s="53">
        <v>1</v>
      </c>
      <c r="AD77" s="53">
        <v>1</v>
      </c>
      <c r="AE77" s="53">
        <v>1</v>
      </c>
      <c r="AF77" s="53">
        <v>1</v>
      </c>
      <c r="AG77" s="53">
        <v>1</v>
      </c>
      <c r="AH77" s="53">
        <v>1</v>
      </c>
      <c r="AI77" s="53">
        <v>1</v>
      </c>
      <c r="AJ77" s="53">
        <v>1</v>
      </c>
      <c r="AK77" s="53">
        <v>1</v>
      </c>
      <c r="AL77" s="53">
        <v>1</v>
      </c>
      <c r="AM77" s="53">
        <v>1</v>
      </c>
      <c r="AN77" s="53">
        <v>1</v>
      </c>
      <c r="AO77" s="53">
        <v>1</v>
      </c>
      <c r="AP77" s="53">
        <v>1</v>
      </c>
      <c r="AQ77" s="53">
        <v>1</v>
      </c>
      <c r="AR77" s="53">
        <v>1</v>
      </c>
      <c r="AS77" s="53">
        <v>1</v>
      </c>
      <c r="AT77" s="53">
        <v>1</v>
      </c>
      <c r="AU77" s="53">
        <v>1</v>
      </c>
      <c r="AV77" s="53">
        <v>1</v>
      </c>
      <c r="AW77" s="53">
        <v>1</v>
      </c>
      <c r="AX77" s="53">
        <v>1</v>
      </c>
      <c r="AY77" s="53">
        <v>1</v>
      </c>
      <c r="AZ77" s="53">
        <v>1</v>
      </c>
      <c r="BA77" s="53">
        <v>1</v>
      </c>
      <c r="BB77" s="53">
        <v>1</v>
      </c>
      <c r="BC77" s="53">
        <v>1</v>
      </c>
      <c r="BD77" s="53">
        <v>1</v>
      </c>
      <c r="BE77" s="53">
        <v>1</v>
      </c>
      <c r="BF77" s="53">
        <v>1</v>
      </c>
      <c r="BG77" s="53">
        <v>1</v>
      </c>
      <c r="BH77" s="53">
        <v>1</v>
      </c>
      <c r="BI77" s="53">
        <v>1</v>
      </c>
      <c r="BJ77" s="53">
        <v>1</v>
      </c>
      <c r="BK77" s="53">
        <v>1</v>
      </c>
      <c r="BL77" s="53">
        <v>1</v>
      </c>
      <c r="BM77" s="53">
        <v>1</v>
      </c>
      <c r="BN77" s="53">
        <v>1</v>
      </c>
      <c r="BO77" s="53">
        <v>1</v>
      </c>
      <c r="BP77" s="53">
        <v>1</v>
      </c>
      <c r="BQ77" s="53">
        <v>1</v>
      </c>
      <c r="BR77" s="53">
        <v>1</v>
      </c>
      <c r="BS77" s="53">
        <v>1</v>
      </c>
      <c r="BT77" s="53">
        <v>1</v>
      </c>
      <c r="BU77" s="53">
        <v>1</v>
      </c>
      <c r="BV77" s="53">
        <v>1</v>
      </c>
      <c r="BW77" s="53">
        <v>1</v>
      </c>
      <c r="BX77" s="53">
        <v>1</v>
      </c>
      <c r="BY77" s="53">
        <v>1</v>
      </c>
      <c r="BZ77" s="53">
        <v>1</v>
      </c>
      <c r="CA77" s="53">
        <v>1</v>
      </c>
      <c r="CB77" s="53">
        <v>1</v>
      </c>
      <c r="CC77" s="53">
        <v>1</v>
      </c>
      <c r="CD77" s="53">
        <v>1</v>
      </c>
      <c r="CE77" s="53">
        <v>1</v>
      </c>
      <c r="CF77" s="53">
        <v>1</v>
      </c>
      <c r="CG77" s="53">
        <v>1</v>
      </c>
      <c r="CH77" s="53">
        <v>1</v>
      </c>
      <c r="CI77" s="53">
        <v>1</v>
      </c>
      <c r="CJ77" s="53">
        <v>1</v>
      </c>
      <c r="CK77" s="53">
        <v>1</v>
      </c>
      <c r="CL77" s="53">
        <v>1</v>
      </c>
      <c r="CM77" s="53">
        <v>1</v>
      </c>
      <c r="CN77" s="53">
        <v>1</v>
      </c>
      <c r="CO77" s="53">
        <v>1</v>
      </c>
      <c r="CP77" s="53">
        <v>1</v>
      </c>
      <c r="CQ77" s="53">
        <v>1</v>
      </c>
      <c r="CR77" s="53">
        <v>1</v>
      </c>
      <c r="CS77" s="53">
        <v>1</v>
      </c>
      <c r="CT77" s="53">
        <v>1</v>
      </c>
      <c r="CU77" s="53">
        <v>1</v>
      </c>
      <c r="CV77" s="53">
        <v>1</v>
      </c>
      <c r="CW77" s="53">
        <v>1</v>
      </c>
      <c r="CX77" s="53">
        <v>1</v>
      </c>
      <c r="CY77" s="53">
        <v>1</v>
      </c>
      <c r="CZ77" s="53">
        <v>1</v>
      </c>
      <c r="DA77" s="53">
        <v>1</v>
      </c>
      <c r="DB77" s="53">
        <v>1</v>
      </c>
      <c r="DC77" s="53">
        <v>1</v>
      </c>
      <c r="DD77" s="53">
        <v>1</v>
      </c>
      <c r="DE77" s="53">
        <v>1</v>
      </c>
      <c r="DF77" s="53">
        <v>1</v>
      </c>
      <c r="DG77" s="53">
        <v>1</v>
      </c>
      <c r="DH77" s="53">
        <v>1</v>
      </c>
      <c r="DI77" s="53">
        <v>1</v>
      </c>
      <c r="DJ77" s="53">
        <v>1</v>
      </c>
      <c r="DK77" s="53">
        <v>1</v>
      </c>
      <c r="DL77" s="53">
        <v>1</v>
      </c>
      <c r="DM77" s="53">
        <v>1</v>
      </c>
      <c r="DN77" s="53">
        <v>1</v>
      </c>
      <c r="DO77" s="53">
        <v>1</v>
      </c>
      <c r="DP77" s="53">
        <v>1</v>
      </c>
      <c r="DQ77" s="53">
        <v>1</v>
      </c>
      <c r="DR77" s="53">
        <v>1</v>
      </c>
      <c r="DS77" s="53">
        <v>1</v>
      </c>
      <c r="DT77" s="53">
        <v>1</v>
      </c>
      <c r="DU77" s="53">
        <v>1</v>
      </c>
      <c r="DV77" s="53">
        <v>1</v>
      </c>
      <c r="DW77" s="53">
        <v>1</v>
      </c>
      <c r="DX77" s="53">
        <v>1</v>
      </c>
      <c r="DY77" s="53">
        <v>1</v>
      </c>
      <c r="DZ77" s="53">
        <v>1</v>
      </c>
      <c r="EA77" s="53">
        <v>1</v>
      </c>
      <c r="EB77" s="53">
        <v>1</v>
      </c>
      <c r="EC77" s="53">
        <v>1</v>
      </c>
      <c r="ED77" s="53">
        <v>1</v>
      </c>
      <c r="EE77" s="53">
        <v>1</v>
      </c>
      <c r="EF77" s="53">
        <v>1</v>
      </c>
      <c r="EG77" s="53">
        <v>1</v>
      </c>
      <c r="EH77" s="53">
        <v>1</v>
      </c>
      <c r="EI77" s="53">
        <v>1</v>
      </c>
      <c r="EJ77" s="53">
        <v>1</v>
      </c>
      <c r="EK77" s="53">
        <v>1</v>
      </c>
      <c r="EL77" s="53">
        <v>1</v>
      </c>
      <c r="EM77" s="53">
        <v>1</v>
      </c>
      <c r="EN77" s="53">
        <v>1</v>
      </c>
      <c r="EO77" s="53">
        <v>1</v>
      </c>
      <c r="EP77" s="53">
        <v>1</v>
      </c>
      <c r="EQ77" s="53">
        <v>1</v>
      </c>
      <c r="ER77" s="53">
        <v>1</v>
      </c>
      <c r="ES77" s="53">
        <v>1</v>
      </c>
      <c r="ET77" s="53">
        <v>1</v>
      </c>
      <c r="EU77" s="53">
        <v>1</v>
      </c>
      <c r="EV77" s="53">
        <v>1</v>
      </c>
      <c r="EW77" s="53">
        <v>1</v>
      </c>
      <c r="EX77" s="53">
        <v>1</v>
      </c>
      <c r="EY77" s="53">
        <v>1</v>
      </c>
      <c r="EZ77" s="53">
        <v>1</v>
      </c>
      <c r="FA77" s="53">
        <v>1</v>
      </c>
      <c r="FB77" s="53">
        <v>1</v>
      </c>
      <c r="FC77" s="53">
        <v>1</v>
      </c>
      <c r="FD77" s="53">
        <v>1</v>
      </c>
      <c r="FE77" s="53">
        <v>1</v>
      </c>
      <c r="FF77" s="53">
        <v>1</v>
      </c>
      <c r="FG77" s="53">
        <v>1</v>
      </c>
      <c r="FH77" s="53">
        <v>1</v>
      </c>
      <c r="FI77" s="53">
        <v>1</v>
      </c>
      <c r="FJ77" s="53">
        <v>1</v>
      </c>
    </row>
    <row r="78" spans="1:166" x14ac:dyDescent="0.25">
      <c r="A78" s="393"/>
      <c r="B78" s="395"/>
      <c r="C78" s="505"/>
      <c r="D78" s="485" t="s">
        <v>1287</v>
      </c>
      <c r="E78" s="485"/>
      <c r="F78" s="485"/>
      <c r="G78" s="393"/>
      <c r="H78" s="393"/>
      <c r="I78" s="295"/>
      <c r="J78" s="53">
        <v>1</v>
      </c>
      <c r="K78" s="53">
        <v>1</v>
      </c>
      <c r="L78" s="53">
        <v>1</v>
      </c>
      <c r="M78" s="53">
        <v>1</v>
      </c>
      <c r="N78" s="53">
        <v>1</v>
      </c>
      <c r="O78" s="53">
        <v>1</v>
      </c>
      <c r="P78" s="53">
        <v>1</v>
      </c>
      <c r="Q78" s="53">
        <v>1</v>
      </c>
      <c r="R78" s="53">
        <v>1</v>
      </c>
      <c r="S78" s="53">
        <v>1</v>
      </c>
      <c r="T78" s="53">
        <v>1</v>
      </c>
      <c r="U78" s="53">
        <v>1</v>
      </c>
      <c r="V78" s="53">
        <v>1</v>
      </c>
      <c r="W78" s="53">
        <v>1</v>
      </c>
      <c r="X78" s="53">
        <v>1</v>
      </c>
      <c r="Y78" s="53">
        <v>1</v>
      </c>
      <c r="Z78" s="53">
        <v>1</v>
      </c>
      <c r="AA78" s="53">
        <v>1</v>
      </c>
      <c r="AB78" s="488"/>
      <c r="AC78" s="53">
        <v>1</v>
      </c>
      <c r="AD78" s="53">
        <v>1</v>
      </c>
      <c r="AE78" s="53">
        <v>1</v>
      </c>
      <c r="AF78" s="53">
        <v>1</v>
      </c>
      <c r="AG78" s="53">
        <v>1</v>
      </c>
      <c r="AH78" s="53">
        <v>1</v>
      </c>
      <c r="AI78" s="53">
        <v>1</v>
      </c>
      <c r="AJ78" s="53">
        <v>1</v>
      </c>
      <c r="AK78" s="53">
        <v>1</v>
      </c>
      <c r="AL78" s="53">
        <v>1</v>
      </c>
      <c r="AM78" s="53">
        <v>1</v>
      </c>
      <c r="AN78" s="53">
        <v>1</v>
      </c>
      <c r="AO78" s="53">
        <v>1</v>
      </c>
      <c r="AP78" s="53">
        <v>1</v>
      </c>
      <c r="AQ78" s="53">
        <v>1</v>
      </c>
      <c r="AR78" s="53">
        <v>1</v>
      </c>
      <c r="AS78" s="53">
        <v>1</v>
      </c>
      <c r="AT78" s="53">
        <v>1</v>
      </c>
      <c r="AU78" s="53">
        <v>1</v>
      </c>
      <c r="AV78" s="53">
        <v>1</v>
      </c>
      <c r="AW78" s="53">
        <v>1</v>
      </c>
      <c r="AX78" s="53">
        <v>1</v>
      </c>
      <c r="AY78" s="53">
        <v>1</v>
      </c>
      <c r="AZ78" s="53">
        <v>1</v>
      </c>
      <c r="BA78" s="53">
        <v>1</v>
      </c>
      <c r="BB78" s="53">
        <v>1</v>
      </c>
      <c r="BC78" s="53">
        <v>1</v>
      </c>
      <c r="BD78" s="53">
        <v>1</v>
      </c>
      <c r="BE78" s="53">
        <v>1</v>
      </c>
      <c r="BF78" s="53">
        <v>1</v>
      </c>
      <c r="BG78" s="53">
        <v>1</v>
      </c>
      <c r="BH78" s="53">
        <v>1</v>
      </c>
      <c r="BI78" s="53">
        <v>1</v>
      </c>
      <c r="BJ78" s="53">
        <v>1</v>
      </c>
      <c r="BK78" s="53">
        <v>1</v>
      </c>
      <c r="BL78" s="53">
        <v>1</v>
      </c>
      <c r="BM78" s="53">
        <v>1</v>
      </c>
      <c r="BN78" s="53">
        <v>1</v>
      </c>
      <c r="BO78" s="53">
        <v>1</v>
      </c>
      <c r="BP78" s="53">
        <v>1</v>
      </c>
      <c r="BQ78" s="53">
        <v>1</v>
      </c>
      <c r="BR78" s="53">
        <v>1</v>
      </c>
      <c r="BS78" s="53">
        <v>1</v>
      </c>
      <c r="BT78" s="53">
        <v>1</v>
      </c>
      <c r="BU78" s="53">
        <v>1</v>
      </c>
      <c r="BV78" s="53">
        <v>1</v>
      </c>
      <c r="BW78" s="53">
        <v>1</v>
      </c>
      <c r="BX78" s="53">
        <v>1</v>
      </c>
      <c r="BY78" s="53">
        <v>1</v>
      </c>
      <c r="BZ78" s="53">
        <v>1</v>
      </c>
      <c r="CA78" s="53">
        <v>1</v>
      </c>
      <c r="CB78" s="53">
        <v>1</v>
      </c>
      <c r="CC78" s="53">
        <v>1</v>
      </c>
      <c r="CD78" s="53">
        <v>1</v>
      </c>
      <c r="CE78" s="53">
        <v>1</v>
      </c>
      <c r="CF78" s="53">
        <v>1</v>
      </c>
      <c r="CG78" s="53">
        <v>1</v>
      </c>
      <c r="CH78" s="53">
        <v>1</v>
      </c>
      <c r="CI78" s="53">
        <v>1</v>
      </c>
      <c r="CJ78" s="53">
        <v>1</v>
      </c>
      <c r="CK78" s="53">
        <v>1</v>
      </c>
      <c r="CL78" s="53">
        <v>1</v>
      </c>
      <c r="CM78" s="53">
        <v>1</v>
      </c>
      <c r="CN78" s="53">
        <v>1</v>
      </c>
      <c r="CO78" s="53">
        <v>1</v>
      </c>
      <c r="CP78" s="53">
        <v>1</v>
      </c>
      <c r="CQ78" s="53">
        <v>1</v>
      </c>
      <c r="CR78" s="53">
        <v>1</v>
      </c>
      <c r="CS78" s="53">
        <v>1</v>
      </c>
      <c r="CT78" s="53">
        <v>1</v>
      </c>
      <c r="CU78" s="53">
        <v>1</v>
      </c>
      <c r="CV78" s="53">
        <v>1</v>
      </c>
      <c r="CW78" s="53">
        <v>1</v>
      </c>
      <c r="CX78" s="53">
        <v>1</v>
      </c>
      <c r="CY78" s="53">
        <v>1</v>
      </c>
      <c r="CZ78" s="53">
        <v>1</v>
      </c>
      <c r="DA78" s="53">
        <v>1</v>
      </c>
      <c r="DB78" s="53">
        <v>1</v>
      </c>
      <c r="DC78" s="53">
        <v>1</v>
      </c>
      <c r="DD78" s="53">
        <v>1</v>
      </c>
      <c r="DE78" s="53">
        <v>1</v>
      </c>
      <c r="DF78" s="53">
        <v>1</v>
      </c>
      <c r="DG78" s="53">
        <v>1</v>
      </c>
      <c r="DH78" s="53">
        <v>1</v>
      </c>
      <c r="DI78" s="53">
        <v>1</v>
      </c>
      <c r="DJ78" s="53">
        <v>1</v>
      </c>
      <c r="DK78" s="53">
        <v>1</v>
      </c>
      <c r="DL78" s="53">
        <v>1</v>
      </c>
      <c r="DM78" s="53">
        <v>1</v>
      </c>
      <c r="DN78" s="53">
        <v>1</v>
      </c>
      <c r="DO78" s="53">
        <v>1</v>
      </c>
      <c r="DP78" s="53">
        <v>1</v>
      </c>
      <c r="DQ78" s="53">
        <v>1</v>
      </c>
      <c r="DR78" s="53">
        <v>1</v>
      </c>
      <c r="DS78" s="53">
        <v>1</v>
      </c>
      <c r="DT78" s="53">
        <v>1</v>
      </c>
      <c r="DU78" s="53">
        <v>1</v>
      </c>
      <c r="DV78" s="53">
        <v>1</v>
      </c>
      <c r="DW78" s="53">
        <v>1</v>
      </c>
      <c r="DX78" s="53">
        <v>1</v>
      </c>
      <c r="DY78" s="53">
        <v>1</v>
      </c>
      <c r="DZ78" s="53">
        <v>1</v>
      </c>
      <c r="EA78" s="53">
        <v>1</v>
      </c>
      <c r="EB78" s="53">
        <v>1</v>
      </c>
      <c r="EC78" s="53">
        <v>1</v>
      </c>
      <c r="ED78" s="53">
        <v>1</v>
      </c>
      <c r="EE78" s="53">
        <v>1</v>
      </c>
      <c r="EF78" s="53">
        <v>1</v>
      </c>
      <c r="EG78" s="53">
        <v>1</v>
      </c>
      <c r="EH78" s="53">
        <v>1</v>
      </c>
      <c r="EI78" s="53">
        <v>1</v>
      </c>
      <c r="EJ78" s="53">
        <v>1</v>
      </c>
      <c r="EK78" s="53">
        <v>1</v>
      </c>
      <c r="EL78" s="53">
        <v>1</v>
      </c>
      <c r="EM78" s="53">
        <v>1</v>
      </c>
      <c r="EN78" s="53">
        <v>1</v>
      </c>
      <c r="EO78" s="53">
        <v>1</v>
      </c>
      <c r="EP78" s="53">
        <v>1</v>
      </c>
      <c r="EQ78" s="53">
        <v>1</v>
      </c>
      <c r="ER78" s="53">
        <v>1</v>
      </c>
      <c r="ES78" s="53">
        <v>1</v>
      </c>
      <c r="ET78" s="53">
        <v>1</v>
      </c>
      <c r="EU78" s="53">
        <v>1</v>
      </c>
      <c r="EV78" s="53">
        <v>1</v>
      </c>
      <c r="EW78" s="53">
        <v>1</v>
      </c>
      <c r="EX78" s="53">
        <v>1</v>
      </c>
      <c r="EY78" s="53">
        <v>1</v>
      </c>
      <c r="EZ78" s="53">
        <v>1</v>
      </c>
      <c r="FA78" s="53">
        <v>1</v>
      </c>
      <c r="FB78" s="53">
        <v>1</v>
      </c>
      <c r="FC78" s="53">
        <v>1</v>
      </c>
      <c r="FD78" s="53">
        <v>1</v>
      </c>
      <c r="FE78" s="53">
        <v>1</v>
      </c>
      <c r="FF78" s="53">
        <v>1</v>
      </c>
      <c r="FG78" s="53">
        <v>1</v>
      </c>
      <c r="FH78" s="53">
        <v>1</v>
      </c>
      <c r="FI78" s="53">
        <v>1</v>
      </c>
      <c r="FJ78" s="53">
        <v>1</v>
      </c>
    </row>
    <row r="79" spans="1:166" x14ac:dyDescent="0.25">
      <c r="A79" s="393"/>
      <c r="B79" s="395"/>
      <c r="C79" s="505"/>
      <c r="D79" s="485" t="s">
        <v>1288</v>
      </c>
      <c r="E79" s="485"/>
      <c r="F79" s="485"/>
      <c r="G79" s="393"/>
      <c r="H79" s="393"/>
      <c r="I79" s="295"/>
      <c r="J79" s="53">
        <v>1</v>
      </c>
      <c r="K79" s="53">
        <v>1</v>
      </c>
      <c r="L79" s="53">
        <v>1</v>
      </c>
      <c r="M79" s="53">
        <v>1</v>
      </c>
      <c r="N79" s="53">
        <v>1</v>
      </c>
      <c r="O79" s="53">
        <v>1</v>
      </c>
      <c r="P79" s="53">
        <v>1</v>
      </c>
      <c r="Q79" s="53">
        <v>1</v>
      </c>
      <c r="R79" s="53">
        <v>1</v>
      </c>
      <c r="S79" s="53">
        <v>1</v>
      </c>
      <c r="T79" s="53">
        <v>1</v>
      </c>
      <c r="U79" s="53">
        <v>1</v>
      </c>
      <c r="V79" s="53">
        <v>1</v>
      </c>
      <c r="W79" s="53">
        <v>1</v>
      </c>
      <c r="X79" s="53">
        <v>1</v>
      </c>
      <c r="Y79" s="53">
        <v>1</v>
      </c>
      <c r="Z79" s="53">
        <v>1</v>
      </c>
      <c r="AA79" s="53">
        <v>1</v>
      </c>
      <c r="AB79" s="488"/>
      <c r="AC79" s="53">
        <v>1</v>
      </c>
      <c r="AD79" s="53">
        <v>1</v>
      </c>
      <c r="AE79" s="53">
        <v>1</v>
      </c>
      <c r="AF79" s="53">
        <v>1</v>
      </c>
      <c r="AG79" s="53">
        <v>1</v>
      </c>
      <c r="AH79" s="53">
        <v>1</v>
      </c>
      <c r="AI79" s="53">
        <v>1</v>
      </c>
      <c r="AJ79" s="53">
        <v>1</v>
      </c>
      <c r="AK79" s="53">
        <v>1</v>
      </c>
      <c r="AL79" s="53">
        <v>1</v>
      </c>
      <c r="AM79" s="53">
        <v>1</v>
      </c>
      <c r="AN79" s="53">
        <v>1</v>
      </c>
      <c r="AO79" s="53">
        <v>1</v>
      </c>
      <c r="AP79" s="53">
        <v>1</v>
      </c>
      <c r="AQ79" s="53">
        <v>1</v>
      </c>
      <c r="AR79" s="53">
        <v>1</v>
      </c>
      <c r="AS79" s="53">
        <v>1</v>
      </c>
      <c r="AT79" s="53">
        <v>1</v>
      </c>
      <c r="AU79" s="53">
        <v>1</v>
      </c>
      <c r="AV79" s="53">
        <v>1</v>
      </c>
      <c r="AW79" s="53">
        <v>1</v>
      </c>
      <c r="AX79" s="53">
        <v>1</v>
      </c>
      <c r="AY79" s="53">
        <v>1</v>
      </c>
      <c r="AZ79" s="53">
        <v>1</v>
      </c>
      <c r="BA79" s="53">
        <v>1</v>
      </c>
      <c r="BB79" s="53">
        <v>1</v>
      </c>
      <c r="BC79" s="53">
        <v>1</v>
      </c>
      <c r="BD79" s="53">
        <v>1</v>
      </c>
      <c r="BE79" s="53">
        <v>1</v>
      </c>
      <c r="BF79" s="53">
        <v>1</v>
      </c>
      <c r="BG79" s="53">
        <v>1</v>
      </c>
      <c r="BH79" s="53">
        <v>1</v>
      </c>
      <c r="BI79" s="53">
        <v>1</v>
      </c>
      <c r="BJ79" s="53">
        <v>1</v>
      </c>
      <c r="BK79" s="53">
        <v>1</v>
      </c>
      <c r="BL79" s="53">
        <v>1</v>
      </c>
      <c r="BM79" s="53">
        <v>1</v>
      </c>
      <c r="BN79" s="53">
        <v>1</v>
      </c>
      <c r="BO79" s="53">
        <v>1</v>
      </c>
      <c r="BP79" s="53">
        <v>1</v>
      </c>
      <c r="BQ79" s="53">
        <v>1</v>
      </c>
      <c r="BR79" s="53">
        <v>1</v>
      </c>
      <c r="BS79" s="53">
        <v>1</v>
      </c>
      <c r="BT79" s="53">
        <v>1</v>
      </c>
      <c r="BU79" s="53">
        <v>1</v>
      </c>
      <c r="BV79" s="53">
        <v>1</v>
      </c>
      <c r="BW79" s="53">
        <v>1</v>
      </c>
      <c r="BX79" s="53">
        <v>1</v>
      </c>
      <c r="BY79" s="53">
        <v>1</v>
      </c>
      <c r="BZ79" s="53">
        <v>1</v>
      </c>
      <c r="CA79" s="53">
        <v>1</v>
      </c>
      <c r="CB79" s="53">
        <v>1</v>
      </c>
      <c r="CC79" s="53">
        <v>1</v>
      </c>
      <c r="CD79" s="53">
        <v>1</v>
      </c>
      <c r="CE79" s="53">
        <v>1</v>
      </c>
      <c r="CF79" s="53">
        <v>1</v>
      </c>
      <c r="CG79" s="53">
        <v>1</v>
      </c>
      <c r="CH79" s="53">
        <v>1</v>
      </c>
      <c r="CI79" s="53">
        <v>1</v>
      </c>
      <c r="CJ79" s="53">
        <v>1</v>
      </c>
      <c r="CK79" s="53">
        <v>1</v>
      </c>
      <c r="CL79" s="53">
        <v>1</v>
      </c>
      <c r="CM79" s="53">
        <v>1</v>
      </c>
      <c r="CN79" s="53">
        <v>1</v>
      </c>
      <c r="CO79" s="53">
        <v>1</v>
      </c>
      <c r="CP79" s="53">
        <v>1</v>
      </c>
      <c r="CQ79" s="53">
        <v>1</v>
      </c>
      <c r="CR79" s="53">
        <v>1</v>
      </c>
      <c r="CS79" s="53">
        <v>1</v>
      </c>
      <c r="CT79" s="53">
        <v>1</v>
      </c>
      <c r="CU79" s="53">
        <v>1</v>
      </c>
      <c r="CV79" s="53">
        <v>1</v>
      </c>
      <c r="CW79" s="53">
        <v>1</v>
      </c>
      <c r="CX79" s="53">
        <v>1</v>
      </c>
      <c r="CY79" s="53">
        <v>1</v>
      </c>
      <c r="CZ79" s="53">
        <v>1</v>
      </c>
      <c r="DA79" s="53">
        <v>1</v>
      </c>
      <c r="DB79" s="53">
        <v>1</v>
      </c>
      <c r="DC79" s="53">
        <v>1</v>
      </c>
      <c r="DD79" s="53">
        <v>1</v>
      </c>
      <c r="DE79" s="53">
        <v>1</v>
      </c>
      <c r="DF79" s="53">
        <v>1</v>
      </c>
      <c r="DG79" s="53">
        <v>1</v>
      </c>
      <c r="DH79" s="53">
        <v>1</v>
      </c>
      <c r="DI79" s="53">
        <v>1</v>
      </c>
      <c r="DJ79" s="53">
        <v>1</v>
      </c>
      <c r="DK79" s="53">
        <v>1</v>
      </c>
      <c r="DL79" s="53">
        <v>1</v>
      </c>
      <c r="DM79" s="53">
        <v>1</v>
      </c>
      <c r="DN79" s="53">
        <v>1</v>
      </c>
      <c r="DO79" s="53">
        <v>1</v>
      </c>
      <c r="DP79" s="53">
        <v>1</v>
      </c>
      <c r="DQ79" s="53">
        <v>1</v>
      </c>
      <c r="DR79" s="53">
        <v>1</v>
      </c>
      <c r="DS79" s="53">
        <v>1</v>
      </c>
      <c r="DT79" s="53">
        <v>1</v>
      </c>
      <c r="DU79" s="53">
        <v>1</v>
      </c>
      <c r="DV79" s="53">
        <v>1</v>
      </c>
      <c r="DW79" s="53">
        <v>1</v>
      </c>
      <c r="DX79" s="53">
        <v>1</v>
      </c>
      <c r="DY79" s="53">
        <v>1</v>
      </c>
      <c r="DZ79" s="53">
        <v>1</v>
      </c>
      <c r="EA79" s="53">
        <v>1</v>
      </c>
      <c r="EB79" s="53">
        <v>1</v>
      </c>
      <c r="EC79" s="53">
        <v>1</v>
      </c>
      <c r="ED79" s="53">
        <v>1</v>
      </c>
      <c r="EE79" s="53">
        <v>1</v>
      </c>
      <c r="EF79" s="53">
        <v>1</v>
      </c>
      <c r="EG79" s="53">
        <v>1</v>
      </c>
      <c r="EH79" s="53">
        <v>1</v>
      </c>
      <c r="EI79" s="53">
        <v>1</v>
      </c>
      <c r="EJ79" s="53">
        <v>1</v>
      </c>
      <c r="EK79" s="53">
        <v>1</v>
      </c>
      <c r="EL79" s="53">
        <v>1</v>
      </c>
      <c r="EM79" s="53">
        <v>1</v>
      </c>
      <c r="EN79" s="53">
        <v>1</v>
      </c>
      <c r="EO79" s="53">
        <v>1</v>
      </c>
      <c r="EP79" s="53">
        <v>1</v>
      </c>
      <c r="EQ79" s="53">
        <v>1</v>
      </c>
      <c r="ER79" s="53">
        <v>1</v>
      </c>
      <c r="ES79" s="53">
        <v>1</v>
      </c>
      <c r="ET79" s="53">
        <v>1</v>
      </c>
      <c r="EU79" s="53">
        <v>1</v>
      </c>
      <c r="EV79" s="53">
        <v>1</v>
      </c>
      <c r="EW79" s="53">
        <v>1</v>
      </c>
      <c r="EX79" s="53">
        <v>1</v>
      </c>
      <c r="EY79" s="53">
        <v>1</v>
      </c>
      <c r="EZ79" s="53">
        <v>1</v>
      </c>
      <c r="FA79" s="53">
        <v>1</v>
      </c>
      <c r="FB79" s="53">
        <v>1</v>
      </c>
      <c r="FC79" s="53">
        <v>1</v>
      </c>
      <c r="FD79" s="53">
        <v>1</v>
      </c>
      <c r="FE79" s="53">
        <v>1</v>
      </c>
      <c r="FF79" s="53">
        <v>1</v>
      </c>
      <c r="FG79" s="53">
        <v>1</v>
      </c>
      <c r="FH79" s="53">
        <v>1</v>
      </c>
      <c r="FI79" s="53">
        <v>1</v>
      </c>
      <c r="FJ79" s="53">
        <v>1</v>
      </c>
    </row>
    <row r="80" spans="1:166" x14ac:dyDescent="0.25">
      <c r="A80" s="393"/>
      <c r="B80" s="395"/>
      <c r="C80" s="505"/>
      <c r="D80" s="485" t="s">
        <v>1289</v>
      </c>
      <c r="E80" s="485"/>
      <c r="F80" s="485"/>
      <c r="G80" s="393"/>
      <c r="H80" s="393"/>
      <c r="I80" s="295"/>
      <c r="J80" s="53">
        <v>1</v>
      </c>
      <c r="K80" s="53">
        <v>1</v>
      </c>
      <c r="L80" s="53">
        <v>1</v>
      </c>
      <c r="M80" s="53">
        <v>1</v>
      </c>
      <c r="N80" s="53">
        <v>1</v>
      </c>
      <c r="O80" s="53">
        <v>1</v>
      </c>
      <c r="P80" s="53">
        <v>1</v>
      </c>
      <c r="Q80" s="53">
        <v>1</v>
      </c>
      <c r="R80" s="53">
        <v>1</v>
      </c>
      <c r="S80" s="53">
        <v>1</v>
      </c>
      <c r="T80" s="53">
        <v>1</v>
      </c>
      <c r="U80" s="53">
        <v>1</v>
      </c>
      <c r="V80" s="53">
        <v>1</v>
      </c>
      <c r="W80" s="53">
        <v>1</v>
      </c>
      <c r="X80" s="53">
        <v>1</v>
      </c>
      <c r="Y80" s="53">
        <v>1</v>
      </c>
      <c r="Z80" s="53">
        <v>1</v>
      </c>
      <c r="AA80" s="53">
        <v>1</v>
      </c>
      <c r="AB80" s="488"/>
      <c r="AC80" s="53">
        <v>1</v>
      </c>
      <c r="AD80" s="53">
        <v>1</v>
      </c>
      <c r="AE80" s="53">
        <v>1</v>
      </c>
      <c r="AF80" s="53">
        <v>1</v>
      </c>
      <c r="AG80" s="53">
        <v>1</v>
      </c>
      <c r="AH80" s="53">
        <v>1</v>
      </c>
      <c r="AI80" s="53">
        <v>1</v>
      </c>
      <c r="AJ80" s="53">
        <v>1</v>
      </c>
      <c r="AK80" s="53">
        <v>1</v>
      </c>
      <c r="AL80" s="53">
        <v>1</v>
      </c>
      <c r="AM80" s="53">
        <v>1</v>
      </c>
      <c r="AN80" s="53">
        <v>1</v>
      </c>
      <c r="AO80" s="53">
        <v>1</v>
      </c>
      <c r="AP80" s="53">
        <v>1</v>
      </c>
      <c r="AQ80" s="53">
        <v>1</v>
      </c>
      <c r="AR80" s="53">
        <v>1</v>
      </c>
      <c r="AS80" s="53">
        <v>1</v>
      </c>
      <c r="AT80" s="53">
        <v>1</v>
      </c>
      <c r="AU80" s="53">
        <v>1</v>
      </c>
      <c r="AV80" s="53">
        <v>1</v>
      </c>
      <c r="AW80" s="53">
        <v>1</v>
      </c>
      <c r="AX80" s="53">
        <v>1</v>
      </c>
      <c r="AY80" s="53">
        <v>1</v>
      </c>
      <c r="AZ80" s="53">
        <v>1</v>
      </c>
      <c r="BA80" s="53">
        <v>1</v>
      </c>
      <c r="BB80" s="53">
        <v>1</v>
      </c>
      <c r="BC80" s="53">
        <v>1</v>
      </c>
      <c r="BD80" s="53">
        <v>1</v>
      </c>
      <c r="BE80" s="53">
        <v>1</v>
      </c>
      <c r="BF80" s="53">
        <v>1</v>
      </c>
      <c r="BG80" s="53">
        <v>1</v>
      </c>
      <c r="BH80" s="53">
        <v>1</v>
      </c>
      <c r="BI80" s="53">
        <v>1</v>
      </c>
      <c r="BJ80" s="53">
        <v>1</v>
      </c>
      <c r="BK80" s="53">
        <v>1</v>
      </c>
      <c r="BL80" s="53">
        <v>1</v>
      </c>
      <c r="BM80" s="53">
        <v>1</v>
      </c>
      <c r="BN80" s="53">
        <v>1</v>
      </c>
      <c r="BO80" s="53">
        <v>1</v>
      </c>
      <c r="BP80" s="53">
        <v>1</v>
      </c>
      <c r="BQ80" s="53">
        <v>1</v>
      </c>
      <c r="BR80" s="53">
        <v>1</v>
      </c>
      <c r="BS80" s="53">
        <v>1</v>
      </c>
      <c r="BT80" s="53">
        <v>1</v>
      </c>
      <c r="BU80" s="53">
        <v>1</v>
      </c>
      <c r="BV80" s="53">
        <v>1</v>
      </c>
      <c r="BW80" s="53">
        <v>1</v>
      </c>
      <c r="BX80" s="53">
        <v>1</v>
      </c>
      <c r="BY80" s="53">
        <v>1</v>
      </c>
      <c r="BZ80" s="53">
        <v>1</v>
      </c>
      <c r="CA80" s="53">
        <v>1</v>
      </c>
      <c r="CB80" s="53">
        <v>1</v>
      </c>
      <c r="CC80" s="53">
        <v>1</v>
      </c>
      <c r="CD80" s="53">
        <v>1</v>
      </c>
      <c r="CE80" s="53">
        <v>1</v>
      </c>
      <c r="CF80" s="53">
        <v>1</v>
      </c>
      <c r="CG80" s="53">
        <v>1</v>
      </c>
      <c r="CH80" s="53">
        <v>1</v>
      </c>
      <c r="CI80" s="53">
        <v>1</v>
      </c>
      <c r="CJ80" s="53">
        <v>1</v>
      </c>
      <c r="CK80" s="53">
        <v>1</v>
      </c>
      <c r="CL80" s="53">
        <v>1</v>
      </c>
      <c r="CM80" s="53">
        <v>1</v>
      </c>
      <c r="CN80" s="53">
        <v>1</v>
      </c>
      <c r="CO80" s="53">
        <v>1</v>
      </c>
      <c r="CP80" s="53">
        <v>1</v>
      </c>
      <c r="CQ80" s="53">
        <v>1</v>
      </c>
      <c r="CR80" s="53">
        <v>1</v>
      </c>
      <c r="CS80" s="53">
        <v>1</v>
      </c>
      <c r="CT80" s="53">
        <v>1</v>
      </c>
      <c r="CU80" s="53">
        <v>1</v>
      </c>
      <c r="CV80" s="53">
        <v>1</v>
      </c>
      <c r="CW80" s="53">
        <v>1</v>
      </c>
      <c r="CX80" s="53">
        <v>1</v>
      </c>
      <c r="CY80" s="53">
        <v>1</v>
      </c>
      <c r="CZ80" s="53">
        <v>1</v>
      </c>
      <c r="DA80" s="53">
        <v>1</v>
      </c>
      <c r="DB80" s="53">
        <v>1</v>
      </c>
      <c r="DC80" s="53">
        <v>1</v>
      </c>
      <c r="DD80" s="53">
        <v>1</v>
      </c>
      <c r="DE80" s="53">
        <v>1</v>
      </c>
      <c r="DF80" s="53">
        <v>1</v>
      </c>
      <c r="DG80" s="53">
        <v>1</v>
      </c>
      <c r="DH80" s="53">
        <v>1</v>
      </c>
      <c r="DI80" s="53">
        <v>1</v>
      </c>
      <c r="DJ80" s="53">
        <v>1</v>
      </c>
      <c r="DK80" s="53">
        <v>1</v>
      </c>
      <c r="DL80" s="53">
        <v>1</v>
      </c>
      <c r="DM80" s="53">
        <v>1</v>
      </c>
      <c r="DN80" s="53">
        <v>1</v>
      </c>
      <c r="DO80" s="53">
        <v>1</v>
      </c>
      <c r="DP80" s="53">
        <v>1</v>
      </c>
      <c r="DQ80" s="53">
        <v>1</v>
      </c>
      <c r="DR80" s="53">
        <v>1</v>
      </c>
      <c r="DS80" s="53">
        <v>1</v>
      </c>
      <c r="DT80" s="53">
        <v>1</v>
      </c>
      <c r="DU80" s="53">
        <v>1</v>
      </c>
      <c r="DV80" s="53">
        <v>1</v>
      </c>
      <c r="DW80" s="53">
        <v>1</v>
      </c>
      <c r="DX80" s="53">
        <v>1</v>
      </c>
      <c r="DY80" s="53">
        <v>1</v>
      </c>
      <c r="DZ80" s="53">
        <v>1</v>
      </c>
      <c r="EA80" s="53">
        <v>1</v>
      </c>
      <c r="EB80" s="53">
        <v>1</v>
      </c>
      <c r="EC80" s="53">
        <v>1</v>
      </c>
      <c r="ED80" s="53">
        <v>1</v>
      </c>
      <c r="EE80" s="53">
        <v>1</v>
      </c>
      <c r="EF80" s="53">
        <v>1</v>
      </c>
      <c r="EG80" s="53">
        <v>1</v>
      </c>
      <c r="EH80" s="53">
        <v>1</v>
      </c>
      <c r="EI80" s="53">
        <v>1</v>
      </c>
      <c r="EJ80" s="53">
        <v>1</v>
      </c>
      <c r="EK80" s="53">
        <v>1</v>
      </c>
      <c r="EL80" s="53">
        <v>1</v>
      </c>
      <c r="EM80" s="53">
        <v>1</v>
      </c>
      <c r="EN80" s="53">
        <v>1</v>
      </c>
      <c r="EO80" s="53">
        <v>1</v>
      </c>
      <c r="EP80" s="53">
        <v>1</v>
      </c>
      <c r="EQ80" s="53">
        <v>1</v>
      </c>
      <c r="ER80" s="53">
        <v>1</v>
      </c>
      <c r="ES80" s="53">
        <v>1</v>
      </c>
      <c r="ET80" s="53">
        <v>1</v>
      </c>
      <c r="EU80" s="53">
        <v>1</v>
      </c>
      <c r="EV80" s="53">
        <v>1</v>
      </c>
      <c r="EW80" s="53">
        <v>1</v>
      </c>
      <c r="EX80" s="53">
        <v>1</v>
      </c>
      <c r="EY80" s="53">
        <v>1</v>
      </c>
      <c r="EZ80" s="53">
        <v>1</v>
      </c>
      <c r="FA80" s="53">
        <v>1</v>
      </c>
      <c r="FB80" s="53">
        <v>1</v>
      </c>
      <c r="FC80" s="53">
        <v>1</v>
      </c>
      <c r="FD80" s="53">
        <v>1</v>
      </c>
      <c r="FE80" s="53">
        <v>1</v>
      </c>
      <c r="FF80" s="53">
        <v>1</v>
      </c>
      <c r="FG80" s="53">
        <v>1</v>
      </c>
      <c r="FH80" s="53">
        <v>1</v>
      </c>
      <c r="FI80" s="53">
        <v>1</v>
      </c>
      <c r="FJ80" s="53">
        <v>1</v>
      </c>
    </row>
    <row r="81" spans="1:166" x14ac:dyDescent="0.25">
      <c r="A81" s="393"/>
      <c r="B81" s="395"/>
      <c r="C81" s="505"/>
      <c r="D81" s="485" t="s">
        <v>1290</v>
      </c>
      <c r="E81" s="485"/>
      <c r="F81" s="485"/>
      <c r="G81" s="393"/>
      <c r="H81" s="393"/>
      <c r="I81" s="295"/>
      <c r="J81" s="53">
        <v>1</v>
      </c>
      <c r="K81" s="53">
        <v>1</v>
      </c>
      <c r="L81" s="53">
        <v>1</v>
      </c>
      <c r="M81" s="53">
        <v>1</v>
      </c>
      <c r="N81" s="53">
        <v>1</v>
      </c>
      <c r="O81" s="53">
        <v>1</v>
      </c>
      <c r="P81" s="53">
        <v>1</v>
      </c>
      <c r="Q81" s="53">
        <v>1</v>
      </c>
      <c r="R81" s="53">
        <v>1</v>
      </c>
      <c r="S81" s="53">
        <v>1</v>
      </c>
      <c r="T81" s="53">
        <v>1</v>
      </c>
      <c r="U81" s="53">
        <v>1</v>
      </c>
      <c r="V81" s="53">
        <v>1</v>
      </c>
      <c r="W81" s="53">
        <v>1</v>
      </c>
      <c r="X81" s="53">
        <v>1</v>
      </c>
      <c r="Y81" s="53">
        <v>1</v>
      </c>
      <c r="Z81" s="53">
        <v>1</v>
      </c>
      <c r="AA81" s="53">
        <v>1</v>
      </c>
      <c r="AB81" s="488"/>
      <c r="AC81" s="53">
        <v>1</v>
      </c>
      <c r="AD81" s="53">
        <v>1</v>
      </c>
      <c r="AE81" s="53">
        <v>1</v>
      </c>
      <c r="AF81" s="53">
        <v>1</v>
      </c>
      <c r="AG81" s="53">
        <v>1</v>
      </c>
      <c r="AH81" s="53">
        <v>1</v>
      </c>
      <c r="AI81" s="53">
        <v>1</v>
      </c>
      <c r="AJ81" s="53">
        <v>1</v>
      </c>
      <c r="AK81" s="53">
        <v>1</v>
      </c>
      <c r="AL81" s="53">
        <v>1</v>
      </c>
      <c r="AM81" s="53">
        <v>1</v>
      </c>
      <c r="AN81" s="53">
        <v>1</v>
      </c>
      <c r="AO81" s="53">
        <v>1</v>
      </c>
      <c r="AP81" s="53">
        <v>1</v>
      </c>
      <c r="AQ81" s="53">
        <v>1</v>
      </c>
      <c r="AR81" s="53">
        <v>1</v>
      </c>
      <c r="AS81" s="53">
        <v>1</v>
      </c>
      <c r="AT81" s="53">
        <v>1</v>
      </c>
      <c r="AU81" s="53">
        <v>1</v>
      </c>
      <c r="AV81" s="53">
        <v>1</v>
      </c>
      <c r="AW81" s="53">
        <v>1</v>
      </c>
      <c r="AX81" s="53">
        <v>1</v>
      </c>
      <c r="AY81" s="53">
        <v>1</v>
      </c>
      <c r="AZ81" s="53">
        <v>1</v>
      </c>
      <c r="BA81" s="53">
        <v>1</v>
      </c>
      <c r="BB81" s="53">
        <v>1</v>
      </c>
      <c r="BC81" s="53">
        <v>1</v>
      </c>
      <c r="BD81" s="53">
        <v>1</v>
      </c>
      <c r="BE81" s="53">
        <v>1</v>
      </c>
      <c r="BF81" s="53">
        <v>1</v>
      </c>
      <c r="BG81" s="53">
        <v>1</v>
      </c>
      <c r="BH81" s="53">
        <v>1</v>
      </c>
      <c r="BI81" s="53">
        <v>1</v>
      </c>
      <c r="BJ81" s="53">
        <v>1</v>
      </c>
      <c r="BK81" s="53">
        <v>1</v>
      </c>
      <c r="BL81" s="53">
        <v>1</v>
      </c>
      <c r="BM81" s="53">
        <v>1</v>
      </c>
      <c r="BN81" s="53">
        <v>1</v>
      </c>
      <c r="BO81" s="53">
        <v>1</v>
      </c>
      <c r="BP81" s="53">
        <v>1</v>
      </c>
      <c r="BQ81" s="53">
        <v>1</v>
      </c>
      <c r="BR81" s="53">
        <v>1</v>
      </c>
      <c r="BS81" s="53">
        <v>1</v>
      </c>
      <c r="BT81" s="53">
        <v>1</v>
      </c>
      <c r="BU81" s="53">
        <v>1</v>
      </c>
      <c r="BV81" s="53">
        <v>1</v>
      </c>
      <c r="BW81" s="53">
        <v>1</v>
      </c>
      <c r="BX81" s="53">
        <v>1</v>
      </c>
      <c r="BY81" s="53">
        <v>1</v>
      </c>
      <c r="BZ81" s="53">
        <v>1</v>
      </c>
      <c r="CA81" s="53">
        <v>1</v>
      </c>
      <c r="CB81" s="53">
        <v>1</v>
      </c>
      <c r="CC81" s="53">
        <v>1</v>
      </c>
      <c r="CD81" s="53">
        <v>1</v>
      </c>
      <c r="CE81" s="53">
        <v>1</v>
      </c>
      <c r="CF81" s="53">
        <v>1</v>
      </c>
      <c r="CG81" s="53">
        <v>1</v>
      </c>
      <c r="CH81" s="53">
        <v>1</v>
      </c>
      <c r="CI81" s="53">
        <v>1</v>
      </c>
      <c r="CJ81" s="53">
        <v>1</v>
      </c>
      <c r="CK81" s="53">
        <v>1</v>
      </c>
      <c r="CL81" s="53">
        <v>1</v>
      </c>
      <c r="CM81" s="53">
        <v>1</v>
      </c>
      <c r="CN81" s="53">
        <v>1</v>
      </c>
      <c r="CO81" s="53">
        <v>1</v>
      </c>
      <c r="CP81" s="53">
        <v>1</v>
      </c>
      <c r="CQ81" s="53">
        <v>1</v>
      </c>
      <c r="CR81" s="53">
        <v>1</v>
      </c>
      <c r="CS81" s="53">
        <v>1</v>
      </c>
      <c r="CT81" s="53">
        <v>1</v>
      </c>
      <c r="CU81" s="53">
        <v>1</v>
      </c>
      <c r="CV81" s="53">
        <v>1</v>
      </c>
      <c r="CW81" s="53">
        <v>1</v>
      </c>
      <c r="CX81" s="53">
        <v>1</v>
      </c>
      <c r="CY81" s="53">
        <v>1</v>
      </c>
      <c r="CZ81" s="53">
        <v>1</v>
      </c>
      <c r="DA81" s="53">
        <v>1</v>
      </c>
      <c r="DB81" s="53">
        <v>1</v>
      </c>
      <c r="DC81" s="53">
        <v>1</v>
      </c>
      <c r="DD81" s="53">
        <v>1</v>
      </c>
      <c r="DE81" s="53">
        <v>1</v>
      </c>
      <c r="DF81" s="53">
        <v>1</v>
      </c>
      <c r="DG81" s="53">
        <v>1</v>
      </c>
      <c r="DH81" s="53">
        <v>1</v>
      </c>
      <c r="DI81" s="53">
        <v>1</v>
      </c>
      <c r="DJ81" s="53">
        <v>1</v>
      </c>
      <c r="DK81" s="53">
        <v>1</v>
      </c>
      <c r="DL81" s="53">
        <v>1</v>
      </c>
      <c r="DM81" s="53">
        <v>1</v>
      </c>
      <c r="DN81" s="53">
        <v>1</v>
      </c>
      <c r="DO81" s="53">
        <v>1</v>
      </c>
      <c r="DP81" s="53">
        <v>1</v>
      </c>
      <c r="DQ81" s="53">
        <v>1</v>
      </c>
      <c r="DR81" s="53">
        <v>1</v>
      </c>
      <c r="DS81" s="53">
        <v>1</v>
      </c>
      <c r="DT81" s="53">
        <v>1</v>
      </c>
      <c r="DU81" s="53">
        <v>1</v>
      </c>
      <c r="DV81" s="53">
        <v>1</v>
      </c>
      <c r="DW81" s="53">
        <v>1</v>
      </c>
      <c r="DX81" s="53">
        <v>1</v>
      </c>
      <c r="DY81" s="53">
        <v>1</v>
      </c>
      <c r="DZ81" s="53">
        <v>1</v>
      </c>
      <c r="EA81" s="53">
        <v>1</v>
      </c>
      <c r="EB81" s="53">
        <v>1</v>
      </c>
      <c r="EC81" s="53">
        <v>1</v>
      </c>
      <c r="ED81" s="53">
        <v>1</v>
      </c>
      <c r="EE81" s="53">
        <v>1</v>
      </c>
      <c r="EF81" s="53">
        <v>1</v>
      </c>
      <c r="EG81" s="53">
        <v>1</v>
      </c>
      <c r="EH81" s="53">
        <v>1</v>
      </c>
      <c r="EI81" s="53">
        <v>1</v>
      </c>
      <c r="EJ81" s="53">
        <v>1</v>
      </c>
      <c r="EK81" s="53">
        <v>1</v>
      </c>
      <c r="EL81" s="53">
        <v>1</v>
      </c>
      <c r="EM81" s="53">
        <v>1</v>
      </c>
      <c r="EN81" s="53">
        <v>1</v>
      </c>
      <c r="EO81" s="53">
        <v>1</v>
      </c>
      <c r="EP81" s="53">
        <v>1</v>
      </c>
      <c r="EQ81" s="53">
        <v>1</v>
      </c>
      <c r="ER81" s="53">
        <v>1</v>
      </c>
      <c r="ES81" s="53">
        <v>1</v>
      </c>
      <c r="ET81" s="53">
        <v>1</v>
      </c>
      <c r="EU81" s="53">
        <v>1</v>
      </c>
      <c r="EV81" s="53">
        <v>1</v>
      </c>
      <c r="EW81" s="53">
        <v>1</v>
      </c>
      <c r="EX81" s="53">
        <v>1</v>
      </c>
      <c r="EY81" s="53">
        <v>1</v>
      </c>
      <c r="EZ81" s="53">
        <v>1</v>
      </c>
      <c r="FA81" s="53">
        <v>1</v>
      </c>
      <c r="FB81" s="53">
        <v>1</v>
      </c>
      <c r="FC81" s="53">
        <v>1</v>
      </c>
      <c r="FD81" s="53">
        <v>1</v>
      </c>
      <c r="FE81" s="53">
        <v>1</v>
      </c>
      <c r="FF81" s="53">
        <v>1</v>
      </c>
      <c r="FG81" s="53">
        <v>1</v>
      </c>
      <c r="FH81" s="53">
        <v>1</v>
      </c>
      <c r="FI81" s="53">
        <v>1</v>
      </c>
      <c r="FJ81" s="53">
        <v>1</v>
      </c>
    </row>
    <row r="82" spans="1:166" x14ac:dyDescent="0.25">
      <c r="A82" s="393"/>
      <c r="B82" s="395"/>
      <c r="C82" s="505"/>
      <c r="D82" s="485" t="s">
        <v>1291</v>
      </c>
      <c r="E82" s="485"/>
      <c r="F82" s="485"/>
      <c r="G82" s="393"/>
      <c r="H82" s="393"/>
      <c r="I82" s="295"/>
      <c r="J82" s="53">
        <v>1</v>
      </c>
      <c r="K82" s="53">
        <v>1</v>
      </c>
      <c r="L82" s="53">
        <v>1</v>
      </c>
      <c r="M82" s="53">
        <v>1</v>
      </c>
      <c r="N82" s="53">
        <v>1</v>
      </c>
      <c r="O82" s="53">
        <v>1</v>
      </c>
      <c r="P82" s="53">
        <v>1</v>
      </c>
      <c r="Q82" s="53">
        <v>1</v>
      </c>
      <c r="R82" s="53">
        <v>1</v>
      </c>
      <c r="S82" s="53">
        <v>1</v>
      </c>
      <c r="T82" s="53">
        <v>1</v>
      </c>
      <c r="U82" s="53">
        <v>1</v>
      </c>
      <c r="V82" s="53">
        <v>1</v>
      </c>
      <c r="W82" s="53">
        <v>1</v>
      </c>
      <c r="X82" s="53">
        <v>1</v>
      </c>
      <c r="Y82" s="53">
        <v>1</v>
      </c>
      <c r="Z82" s="53">
        <v>1</v>
      </c>
      <c r="AA82" s="53">
        <v>1</v>
      </c>
      <c r="AB82" s="488"/>
      <c r="AC82" s="53">
        <v>1</v>
      </c>
      <c r="AD82" s="53">
        <v>1</v>
      </c>
      <c r="AE82" s="53">
        <v>1</v>
      </c>
      <c r="AF82" s="53">
        <v>1</v>
      </c>
      <c r="AG82" s="53">
        <v>1</v>
      </c>
      <c r="AH82" s="53">
        <v>1</v>
      </c>
      <c r="AI82" s="53">
        <v>1</v>
      </c>
      <c r="AJ82" s="53">
        <v>1</v>
      </c>
      <c r="AK82" s="53">
        <v>1</v>
      </c>
      <c r="AL82" s="53">
        <v>1</v>
      </c>
      <c r="AM82" s="53">
        <v>1</v>
      </c>
      <c r="AN82" s="53">
        <v>1</v>
      </c>
      <c r="AO82" s="53">
        <v>1</v>
      </c>
      <c r="AP82" s="53">
        <v>1</v>
      </c>
      <c r="AQ82" s="53">
        <v>1</v>
      </c>
      <c r="AR82" s="53">
        <v>1</v>
      </c>
      <c r="AS82" s="53">
        <v>1</v>
      </c>
      <c r="AT82" s="53">
        <v>1</v>
      </c>
      <c r="AU82" s="53">
        <v>1</v>
      </c>
      <c r="AV82" s="53">
        <v>1</v>
      </c>
      <c r="AW82" s="53">
        <v>1</v>
      </c>
      <c r="AX82" s="53">
        <v>1</v>
      </c>
      <c r="AY82" s="53">
        <v>1</v>
      </c>
      <c r="AZ82" s="53">
        <v>1</v>
      </c>
      <c r="BA82" s="53">
        <v>1</v>
      </c>
      <c r="BB82" s="53">
        <v>1</v>
      </c>
      <c r="BC82" s="53">
        <v>1</v>
      </c>
      <c r="BD82" s="53">
        <v>1</v>
      </c>
      <c r="BE82" s="53">
        <v>1</v>
      </c>
      <c r="BF82" s="53">
        <v>1</v>
      </c>
      <c r="BG82" s="53">
        <v>1</v>
      </c>
      <c r="BH82" s="53">
        <v>1</v>
      </c>
      <c r="BI82" s="53">
        <v>1</v>
      </c>
      <c r="BJ82" s="53">
        <v>1</v>
      </c>
      <c r="BK82" s="53">
        <v>1</v>
      </c>
      <c r="BL82" s="53">
        <v>1</v>
      </c>
      <c r="BM82" s="53">
        <v>1</v>
      </c>
      <c r="BN82" s="53">
        <v>1</v>
      </c>
      <c r="BO82" s="53">
        <v>1</v>
      </c>
      <c r="BP82" s="53">
        <v>1</v>
      </c>
      <c r="BQ82" s="53">
        <v>1</v>
      </c>
      <c r="BR82" s="53">
        <v>1</v>
      </c>
      <c r="BS82" s="53">
        <v>1</v>
      </c>
      <c r="BT82" s="53">
        <v>1</v>
      </c>
      <c r="BU82" s="53">
        <v>1</v>
      </c>
      <c r="BV82" s="53">
        <v>1</v>
      </c>
      <c r="BW82" s="53">
        <v>1</v>
      </c>
      <c r="BX82" s="53">
        <v>1</v>
      </c>
      <c r="BY82" s="53">
        <v>1</v>
      </c>
      <c r="BZ82" s="53">
        <v>1</v>
      </c>
      <c r="CA82" s="53">
        <v>1</v>
      </c>
      <c r="CB82" s="53">
        <v>1</v>
      </c>
      <c r="CC82" s="53">
        <v>1</v>
      </c>
      <c r="CD82" s="53">
        <v>1</v>
      </c>
      <c r="CE82" s="53">
        <v>1</v>
      </c>
      <c r="CF82" s="53">
        <v>1</v>
      </c>
      <c r="CG82" s="53">
        <v>1</v>
      </c>
      <c r="CH82" s="53">
        <v>1</v>
      </c>
      <c r="CI82" s="53">
        <v>1</v>
      </c>
      <c r="CJ82" s="53">
        <v>1</v>
      </c>
      <c r="CK82" s="53">
        <v>1</v>
      </c>
      <c r="CL82" s="53">
        <v>1</v>
      </c>
      <c r="CM82" s="53">
        <v>1</v>
      </c>
      <c r="CN82" s="53">
        <v>1</v>
      </c>
      <c r="CO82" s="53">
        <v>1</v>
      </c>
      <c r="CP82" s="53">
        <v>1</v>
      </c>
      <c r="CQ82" s="53">
        <v>1</v>
      </c>
      <c r="CR82" s="53">
        <v>1</v>
      </c>
      <c r="CS82" s="53">
        <v>1</v>
      </c>
      <c r="CT82" s="53">
        <v>1</v>
      </c>
      <c r="CU82" s="53">
        <v>1</v>
      </c>
      <c r="CV82" s="53">
        <v>1</v>
      </c>
      <c r="CW82" s="53">
        <v>1</v>
      </c>
      <c r="CX82" s="53">
        <v>1</v>
      </c>
      <c r="CY82" s="53">
        <v>1</v>
      </c>
      <c r="CZ82" s="53">
        <v>1</v>
      </c>
      <c r="DA82" s="53">
        <v>1</v>
      </c>
      <c r="DB82" s="53">
        <v>1</v>
      </c>
      <c r="DC82" s="53">
        <v>1</v>
      </c>
      <c r="DD82" s="53">
        <v>1</v>
      </c>
      <c r="DE82" s="53">
        <v>1</v>
      </c>
      <c r="DF82" s="53">
        <v>1</v>
      </c>
      <c r="DG82" s="53">
        <v>1</v>
      </c>
      <c r="DH82" s="53">
        <v>1</v>
      </c>
      <c r="DI82" s="53">
        <v>1</v>
      </c>
      <c r="DJ82" s="53">
        <v>1</v>
      </c>
      <c r="DK82" s="53">
        <v>1</v>
      </c>
      <c r="DL82" s="53">
        <v>1</v>
      </c>
      <c r="DM82" s="53">
        <v>1</v>
      </c>
      <c r="DN82" s="53">
        <v>1</v>
      </c>
      <c r="DO82" s="53">
        <v>1</v>
      </c>
      <c r="DP82" s="53">
        <v>1</v>
      </c>
      <c r="DQ82" s="53">
        <v>1</v>
      </c>
      <c r="DR82" s="53">
        <v>1</v>
      </c>
      <c r="DS82" s="53">
        <v>1</v>
      </c>
      <c r="DT82" s="53">
        <v>1</v>
      </c>
      <c r="DU82" s="53">
        <v>1</v>
      </c>
      <c r="DV82" s="53">
        <v>1</v>
      </c>
      <c r="DW82" s="53">
        <v>1</v>
      </c>
      <c r="DX82" s="53">
        <v>1</v>
      </c>
      <c r="DY82" s="53">
        <v>1</v>
      </c>
      <c r="DZ82" s="53">
        <v>1</v>
      </c>
      <c r="EA82" s="53">
        <v>1</v>
      </c>
      <c r="EB82" s="53">
        <v>1</v>
      </c>
      <c r="EC82" s="53">
        <v>1</v>
      </c>
      <c r="ED82" s="53">
        <v>1</v>
      </c>
      <c r="EE82" s="53">
        <v>1</v>
      </c>
      <c r="EF82" s="53">
        <v>1</v>
      </c>
      <c r="EG82" s="53">
        <v>1</v>
      </c>
      <c r="EH82" s="53">
        <v>1</v>
      </c>
      <c r="EI82" s="53">
        <v>1</v>
      </c>
      <c r="EJ82" s="53">
        <v>1</v>
      </c>
      <c r="EK82" s="53">
        <v>1</v>
      </c>
      <c r="EL82" s="53">
        <v>1</v>
      </c>
      <c r="EM82" s="53">
        <v>1</v>
      </c>
      <c r="EN82" s="53">
        <v>1</v>
      </c>
      <c r="EO82" s="53">
        <v>1</v>
      </c>
      <c r="EP82" s="53">
        <v>1</v>
      </c>
      <c r="EQ82" s="53">
        <v>1</v>
      </c>
      <c r="ER82" s="53">
        <v>1</v>
      </c>
      <c r="ES82" s="53">
        <v>1</v>
      </c>
      <c r="ET82" s="53">
        <v>1</v>
      </c>
      <c r="EU82" s="53">
        <v>1</v>
      </c>
      <c r="EV82" s="53">
        <v>1</v>
      </c>
      <c r="EW82" s="53">
        <v>1</v>
      </c>
      <c r="EX82" s="53">
        <v>1</v>
      </c>
      <c r="EY82" s="53">
        <v>1</v>
      </c>
      <c r="EZ82" s="53">
        <v>1</v>
      </c>
      <c r="FA82" s="53">
        <v>1</v>
      </c>
      <c r="FB82" s="53">
        <v>1</v>
      </c>
      <c r="FC82" s="53">
        <v>1</v>
      </c>
      <c r="FD82" s="53">
        <v>1</v>
      </c>
      <c r="FE82" s="53">
        <v>1</v>
      </c>
      <c r="FF82" s="53">
        <v>1</v>
      </c>
      <c r="FG82" s="53">
        <v>1</v>
      </c>
      <c r="FH82" s="53">
        <v>1</v>
      </c>
      <c r="FI82" s="53">
        <v>1</v>
      </c>
      <c r="FJ82" s="53">
        <v>1</v>
      </c>
    </row>
    <row r="83" spans="1:166" x14ac:dyDescent="0.25">
      <c r="A83" s="393"/>
      <c r="B83" s="395"/>
      <c r="C83" s="505"/>
      <c r="D83" s="485" t="s">
        <v>1269</v>
      </c>
      <c r="E83" s="485"/>
      <c r="F83" s="485"/>
      <c r="G83" s="393"/>
      <c r="H83" s="393"/>
      <c r="I83" s="295"/>
      <c r="J83" s="53">
        <v>1</v>
      </c>
      <c r="K83" s="53">
        <v>1</v>
      </c>
      <c r="L83" s="53">
        <v>1</v>
      </c>
      <c r="M83" s="53">
        <v>1</v>
      </c>
      <c r="N83" s="53">
        <v>1</v>
      </c>
      <c r="O83" s="53">
        <v>1</v>
      </c>
      <c r="P83" s="53">
        <v>1</v>
      </c>
      <c r="Q83" s="53">
        <v>1</v>
      </c>
      <c r="R83" s="53">
        <v>1</v>
      </c>
      <c r="S83" s="53">
        <v>1</v>
      </c>
      <c r="T83" s="53">
        <v>1</v>
      </c>
      <c r="U83" s="53">
        <v>1</v>
      </c>
      <c r="V83" s="53">
        <v>1</v>
      </c>
      <c r="W83" s="53">
        <v>1</v>
      </c>
      <c r="X83" s="53">
        <v>1</v>
      </c>
      <c r="Y83" s="53">
        <v>1</v>
      </c>
      <c r="Z83" s="53">
        <v>1</v>
      </c>
      <c r="AA83" s="53">
        <v>1</v>
      </c>
      <c r="AB83" s="488"/>
      <c r="AC83" s="53">
        <v>1</v>
      </c>
      <c r="AD83" s="53">
        <v>1</v>
      </c>
      <c r="AE83" s="53">
        <v>1</v>
      </c>
      <c r="AF83" s="53">
        <v>1</v>
      </c>
      <c r="AG83" s="53">
        <v>1</v>
      </c>
      <c r="AH83" s="53">
        <v>1</v>
      </c>
      <c r="AI83" s="53">
        <v>1</v>
      </c>
      <c r="AJ83" s="53">
        <v>1</v>
      </c>
      <c r="AK83" s="53">
        <v>1</v>
      </c>
      <c r="AL83" s="53">
        <v>1</v>
      </c>
      <c r="AM83" s="53">
        <v>1</v>
      </c>
      <c r="AN83" s="53">
        <v>1</v>
      </c>
      <c r="AO83" s="53">
        <v>1</v>
      </c>
      <c r="AP83" s="53">
        <v>1</v>
      </c>
      <c r="AQ83" s="53">
        <v>1</v>
      </c>
      <c r="AR83" s="53">
        <v>1</v>
      </c>
      <c r="AS83" s="53">
        <v>1</v>
      </c>
      <c r="AT83" s="53">
        <v>1</v>
      </c>
      <c r="AU83" s="53">
        <v>1</v>
      </c>
      <c r="AV83" s="53">
        <v>1</v>
      </c>
      <c r="AW83" s="53">
        <v>1</v>
      </c>
      <c r="AX83" s="53">
        <v>1</v>
      </c>
      <c r="AY83" s="53">
        <v>1</v>
      </c>
      <c r="AZ83" s="53">
        <v>1</v>
      </c>
      <c r="BA83" s="53">
        <v>1</v>
      </c>
      <c r="BB83" s="53">
        <v>1</v>
      </c>
      <c r="BC83" s="53">
        <v>1</v>
      </c>
      <c r="BD83" s="53">
        <v>1</v>
      </c>
      <c r="BE83" s="53">
        <v>1</v>
      </c>
      <c r="BF83" s="53">
        <v>1</v>
      </c>
      <c r="BG83" s="53">
        <v>1</v>
      </c>
      <c r="BH83" s="53">
        <v>1</v>
      </c>
      <c r="BI83" s="53">
        <v>1</v>
      </c>
      <c r="BJ83" s="53">
        <v>1</v>
      </c>
      <c r="BK83" s="53">
        <v>1</v>
      </c>
      <c r="BL83" s="53">
        <v>1</v>
      </c>
      <c r="BM83" s="53">
        <v>1</v>
      </c>
      <c r="BN83" s="53">
        <v>1</v>
      </c>
      <c r="BO83" s="53">
        <v>1</v>
      </c>
      <c r="BP83" s="53">
        <v>1</v>
      </c>
      <c r="BQ83" s="53">
        <v>1</v>
      </c>
      <c r="BR83" s="53">
        <v>1</v>
      </c>
      <c r="BS83" s="53">
        <v>1</v>
      </c>
      <c r="BT83" s="53">
        <v>1</v>
      </c>
      <c r="BU83" s="53">
        <v>1</v>
      </c>
      <c r="BV83" s="53">
        <v>1</v>
      </c>
      <c r="BW83" s="53">
        <v>1</v>
      </c>
      <c r="BX83" s="53">
        <v>1</v>
      </c>
      <c r="BY83" s="53">
        <v>1</v>
      </c>
      <c r="BZ83" s="53">
        <v>1</v>
      </c>
      <c r="CA83" s="53">
        <v>1</v>
      </c>
      <c r="CB83" s="53">
        <v>1</v>
      </c>
      <c r="CC83" s="53">
        <v>1</v>
      </c>
      <c r="CD83" s="53">
        <v>1</v>
      </c>
      <c r="CE83" s="53">
        <v>1</v>
      </c>
      <c r="CF83" s="53">
        <v>1</v>
      </c>
      <c r="CG83" s="53">
        <v>1</v>
      </c>
      <c r="CH83" s="53">
        <v>1</v>
      </c>
      <c r="CI83" s="53">
        <v>1</v>
      </c>
      <c r="CJ83" s="53">
        <v>1</v>
      </c>
      <c r="CK83" s="53">
        <v>1</v>
      </c>
      <c r="CL83" s="53">
        <v>1</v>
      </c>
      <c r="CM83" s="53">
        <v>1</v>
      </c>
      <c r="CN83" s="53">
        <v>1</v>
      </c>
      <c r="CO83" s="53">
        <v>1</v>
      </c>
      <c r="CP83" s="53">
        <v>1</v>
      </c>
      <c r="CQ83" s="53">
        <v>1</v>
      </c>
      <c r="CR83" s="53">
        <v>1</v>
      </c>
      <c r="CS83" s="53">
        <v>1</v>
      </c>
      <c r="CT83" s="53">
        <v>1</v>
      </c>
      <c r="CU83" s="53">
        <v>1</v>
      </c>
      <c r="CV83" s="53">
        <v>1</v>
      </c>
      <c r="CW83" s="53">
        <v>1</v>
      </c>
      <c r="CX83" s="53">
        <v>1</v>
      </c>
      <c r="CY83" s="53">
        <v>1</v>
      </c>
      <c r="CZ83" s="53">
        <v>1</v>
      </c>
      <c r="DA83" s="53">
        <v>1</v>
      </c>
      <c r="DB83" s="53">
        <v>1</v>
      </c>
      <c r="DC83" s="53">
        <v>1</v>
      </c>
      <c r="DD83" s="53">
        <v>1</v>
      </c>
      <c r="DE83" s="53">
        <v>1</v>
      </c>
      <c r="DF83" s="53">
        <v>1</v>
      </c>
      <c r="DG83" s="53">
        <v>1</v>
      </c>
      <c r="DH83" s="53">
        <v>1</v>
      </c>
      <c r="DI83" s="53">
        <v>1</v>
      </c>
      <c r="DJ83" s="53">
        <v>1</v>
      </c>
      <c r="DK83" s="53">
        <v>1</v>
      </c>
      <c r="DL83" s="53">
        <v>1</v>
      </c>
      <c r="DM83" s="53">
        <v>1</v>
      </c>
      <c r="DN83" s="53">
        <v>1</v>
      </c>
      <c r="DO83" s="53">
        <v>1</v>
      </c>
      <c r="DP83" s="53">
        <v>1</v>
      </c>
      <c r="DQ83" s="53">
        <v>1</v>
      </c>
      <c r="DR83" s="53">
        <v>1</v>
      </c>
      <c r="DS83" s="53">
        <v>1</v>
      </c>
      <c r="DT83" s="53">
        <v>1</v>
      </c>
      <c r="DU83" s="53">
        <v>1</v>
      </c>
      <c r="DV83" s="53">
        <v>1</v>
      </c>
      <c r="DW83" s="53">
        <v>1</v>
      </c>
      <c r="DX83" s="53">
        <v>1</v>
      </c>
      <c r="DY83" s="53">
        <v>1</v>
      </c>
      <c r="DZ83" s="53">
        <v>1</v>
      </c>
      <c r="EA83" s="53">
        <v>1</v>
      </c>
      <c r="EB83" s="53">
        <v>1</v>
      </c>
      <c r="EC83" s="53">
        <v>1</v>
      </c>
      <c r="ED83" s="53">
        <v>1</v>
      </c>
      <c r="EE83" s="53">
        <v>1</v>
      </c>
      <c r="EF83" s="53">
        <v>1</v>
      </c>
      <c r="EG83" s="53">
        <v>1</v>
      </c>
      <c r="EH83" s="53">
        <v>1</v>
      </c>
      <c r="EI83" s="53">
        <v>1</v>
      </c>
      <c r="EJ83" s="53">
        <v>1</v>
      </c>
      <c r="EK83" s="53">
        <v>1</v>
      </c>
      <c r="EL83" s="53">
        <v>1</v>
      </c>
      <c r="EM83" s="53">
        <v>1</v>
      </c>
      <c r="EN83" s="53">
        <v>1</v>
      </c>
      <c r="EO83" s="53">
        <v>1</v>
      </c>
      <c r="EP83" s="53">
        <v>1</v>
      </c>
      <c r="EQ83" s="53">
        <v>1</v>
      </c>
      <c r="ER83" s="53">
        <v>1</v>
      </c>
      <c r="ES83" s="53">
        <v>1</v>
      </c>
      <c r="ET83" s="53">
        <v>1</v>
      </c>
      <c r="EU83" s="53">
        <v>1</v>
      </c>
      <c r="EV83" s="53">
        <v>1</v>
      </c>
      <c r="EW83" s="53">
        <v>1</v>
      </c>
      <c r="EX83" s="53">
        <v>1</v>
      </c>
      <c r="EY83" s="53">
        <v>1</v>
      </c>
      <c r="EZ83" s="53">
        <v>1</v>
      </c>
      <c r="FA83" s="53">
        <v>1</v>
      </c>
      <c r="FB83" s="53">
        <v>1</v>
      </c>
      <c r="FC83" s="53">
        <v>1</v>
      </c>
      <c r="FD83" s="53">
        <v>1</v>
      </c>
      <c r="FE83" s="53">
        <v>1</v>
      </c>
      <c r="FF83" s="53">
        <v>1</v>
      </c>
      <c r="FG83" s="53">
        <v>1</v>
      </c>
      <c r="FH83" s="53">
        <v>1</v>
      </c>
      <c r="FI83" s="53">
        <v>1</v>
      </c>
      <c r="FJ83" s="53">
        <v>1</v>
      </c>
    </row>
    <row r="84" spans="1:166" x14ac:dyDescent="0.25">
      <c r="A84" s="393"/>
      <c r="B84" s="395"/>
      <c r="C84" s="505"/>
      <c r="D84" s="485" t="s">
        <v>1292</v>
      </c>
      <c r="E84" s="485"/>
      <c r="F84" s="485"/>
      <c r="G84" s="393"/>
      <c r="H84" s="393"/>
      <c r="I84" s="295"/>
      <c r="J84" s="53">
        <v>1</v>
      </c>
      <c r="K84" s="53">
        <v>1</v>
      </c>
      <c r="L84" s="53">
        <v>1</v>
      </c>
      <c r="M84" s="53">
        <v>1</v>
      </c>
      <c r="N84" s="53">
        <v>1</v>
      </c>
      <c r="O84" s="53">
        <v>1</v>
      </c>
      <c r="P84" s="53">
        <v>1</v>
      </c>
      <c r="Q84" s="53">
        <v>1</v>
      </c>
      <c r="R84" s="53">
        <v>1</v>
      </c>
      <c r="S84" s="53">
        <v>1</v>
      </c>
      <c r="T84" s="53">
        <v>1</v>
      </c>
      <c r="U84" s="53">
        <v>1</v>
      </c>
      <c r="V84" s="53">
        <v>1</v>
      </c>
      <c r="W84" s="53">
        <v>1</v>
      </c>
      <c r="X84" s="53">
        <v>1</v>
      </c>
      <c r="Y84" s="53">
        <v>1</v>
      </c>
      <c r="Z84" s="53">
        <v>1</v>
      </c>
      <c r="AA84" s="53">
        <v>1</v>
      </c>
      <c r="AB84" s="488"/>
      <c r="AC84" s="53">
        <v>1</v>
      </c>
      <c r="AD84" s="53">
        <v>1</v>
      </c>
      <c r="AE84" s="53">
        <v>1</v>
      </c>
      <c r="AF84" s="53">
        <v>1</v>
      </c>
      <c r="AG84" s="53">
        <v>1</v>
      </c>
      <c r="AH84" s="53">
        <v>1</v>
      </c>
      <c r="AI84" s="53">
        <v>1</v>
      </c>
      <c r="AJ84" s="53">
        <v>1</v>
      </c>
      <c r="AK84" s="53">
        <v>1</v>
      </c>
      <c r="AL84" s="53">
        <v>1</v>
      </c>
      <c r="AM84" s="53">
        <v>1</v>
      </c>
      <c r="AN84" s="53">
        <v>1</v>
      </c>
      <c r="AO84" s="53">
        <v>1</v>
      </c>
      <c r="AP84" s="53">
        <v>1</v>
      </c>
      <c r="AQ84" s="53">
        <v>1</v>
      </c>
      <c r="AR84" s="53">
        <v>1</v>
      </c>
      <c r="AS84" s="53">
        <v>1</v>
      </c>
      <c r="AT84" s="53">
        <v>1</v>
      </c>
      <c r="AU84" s="53">
        <v>1</v>
      </c>
      <c r="AV84" s="53">
        <v>1</v>
      </c>
      <c r="AW84" s="53">
        <v>1</v>
      </c>
      <c r="AX84" s="53">
        <v>1</v>
      </c>
      <c r="AY84" s="53">
        <v>1</v>
      </c>
      <c r="AZ84" s="53">
        <v>1</v>
      </c>
      <c r="BA84" s="53">
        <v>1</v>
      </c>
      <c r="BB84" s="53">
        <v>1</v>
      </c>
      <c r="BC84" s="53">
        <v>1</v>
      </c>
      <c r="BD84" s="53">
        <v>1</v>
      </c>
      <c r="BE84" s="53">
        <v>1</v>
      </c>
      <c r="BF84" s="53">
        <v>1</v>
      </c>
      <c r="BG84" s="53">
        <v>1</v>
      </c>
      <c r="BH84" s="53">
        <v>1</v>
      </c>
      <c r="BI84" s="53">
        <v>1</v>
      </c>
      <c r="BJ84" s="53">
        <v>1</v>
      </c>
      <c r="BK84" s="53">
        <v>1</v>
      </c>
      <c r="BL84" s="53">
        <v>1</v>
      </c>
      <c r="BM84" s="53">
        <v>1</v>
      </c>
      <c r="BN84" s="53">
        <v>1</v>
      </c>
      <c r="BO84" s="53">
        <v>1</v>
      </c>
      <c r="BP84" s="53">
        <v>1</v>
      </c>
      <c r="BQ84" s="53">
        <v>1</v>
      </c>
      <c r="BR84" s="53">
        <v>1</v>
      </c>
      <c r="BS84" s="53">
        <v>1</v>
      </c>
      <c r="BT84" s="53">
        <v>1</v>
      </c>
      <c r="BU84" s="53">
        <v>1</v>
      </c>
      <c r="BV84" s="53">
        <v>1</v>
      </c>
      <c r="BW84" s="53">
        <v>1</v>
      </c>
      <c r="BX84" s="53">
        <v>1</v>
      </c>
      <c r="BY84" s="53">
        <v>1</v>
      </c>
      <c r="BZ84" s="53">
        <v>1</v>
      </c>
      <c r="CA84" s="53">
        <v>1</v>
      </c>
      <c r="CB84" s="53">
        <v>1</v>
      </c>
      <c r="CC84" s="53">
        <v>1</v>
      </c>
      <c r="CD84" s="53">
        <v>1</v>
      </c>
      <c r="CE84" s="53">
        <v>1</v>
      </c>
      <c r="CF84" s="53">
        <v>1</v>
      </c>
      <c r="CG84" s="53">
        <v>1</v>
      </c>
      <c r="CH84" s="53">
        <v>1</v>
      </c>
      <c r="CI84" s="53">
        <v>1</v>
      </c>
      <c r="CJ84" s="53">
        <v>1</v>
      </c>
      <c r="CK84" s="53">
        <v>1</v>
      </c>
      <c r="CL84" s="53">
        <v>1</v>
      </c>
      <c r="CM84" s="53">
        <v>1</v>
      </c>
      <c r="CN84" s="53">
        <v>1</v>
      </c>
      <c r="CO84" s="53">
        <v>1</v>
      </c>
      <c r="CP84" s="53">
        <v>1</v>
      </c>
      <c r="CQ84" s="53">
        <v>1</v>
      </c>
      <c r="CR84" s="53">
        <v>1</v>
      </c>
      <c r="CS84" s="53">
        <v>1</v>
      </c>
      <c r="CT84" s="53">
        <v>1</v>
      </c>
      <c r="CU84" s="53">
        <v>1</v>
      </c>
      <c r="CV84" s="53">
        <v>1</v>
      </c>
      <c r="CW84" s="53">
        <v>1</v>
      </c>
      <c r="CX84" s="53">
        <v>1</v>
      </c>
      <c r="CY84" s="53">
        <v>1</v>
      </c>
      <c r="CZ84" s="53">
        <v>1</v>
      </c>
      <c r="DA84" s="53">
        <v>1</v>
      </c>
      <c r="DB84" s="53">
        <v>1</v>
      </c>
      <c r="DC84" s="53">
        <v>1</v>
      </c>
      <c r="DD84" s="53">
        <v>1</v>
      </c>
      <c r="DE84" s="53">
        <v>1</v>
      </c>
      <c r="DF84" s="53">
        <v>1</v>
      </c>
      <c r="DG84" s="53">
        <v>1</v>
      </c>
      <c r="DH84" s="53">
        <v>1</v>
      </c>
      <c r="DI84" s="53">
        <v>1</v>
      </c>
      <c r="DJ84" s="53">
        <v>1</v>
      </c>
      <c r="DK84" s="53">
        <v>1</v>
      </c>
      <c r="DL84" s="53">
        <v>1</v>
      </c>
      <c r="DM84" s="53">
        <v>1</v>
      </c>
      <c r="DN84" s="53">
        <v>1</v>
      </c>
      <c r="DO84" s="53">
        <v>1</v>
      </c>
      <c r="DP84" s="53">
        <v>1</v>
      </c>
      <c r="DQ84" s="53">
        <v>1</v>
      </c>
      <c r="DR84" s="53">
        <v>1</v>
      </c>
      <c r="DS84" s="53">
        <v>1</v>
      </c>
      <c r="DT84" s="53">
        <v>1</v>
      </c>
      <c r="DU84" s="53">
        <v>1</v>
      </c>
      <c r="DV84" s="53">
        <v>1</v>
      </c>
      <c r="DW84" s="53">
        <v>1</v>
      </c>
      <c r="DX84" s="53">
        <v>1</v>
      </c>
      <c r="DY84" s="53">
        <v>1</v>
      </c>
      <c r="DZ84" s="53">
        <v>1</v>
      </c>
      <c r="EA84" s="53">
        <v>1</v>
      </c>
      <c r="EB84" s="53">
        <v>1</v>
      </c>
      <c r="EC84" s="53">
        <v>1</v>
      </c>
      <c r="ED84" s="53">
        <v>1</v>
      </c>
      <c r="EE84" s="53">
        <v>1</v>
      </c>
      <c r="EF84" s="53">
        <v>1</v>
      </c>
      <c r="EG84" s="53">
        <v>1</v>
      </c>
      <c r="EH84" s="53">
        <v>1</v>
      </c>
      <c r="EI84" s="53">
        <v>1</v>
      </c>
      <c r="EJ84" s="53">
        <v>1</v>
      </c>
      <c r="EK84" s="53">
        <v>1</v>
      </c>
      <c r="EL84" s="53">
        <v>1</v>
      </c>
      <c r="EM84" s="53">
        <v>1</v>
      </c>
      <c r="EN84" s="53">
        <v>1</v>
      </c>
      <c r="EO84" s="53">
        <v>1</v>
      </c>
      <c r="EP84" s="53">
        <v>1</v>
      </c>
      <c r="EQ84" s="53">
        <v>1</v>
      </c>
      <c r="ER84" s="53">
        <v>1</v>
      </c>
      <c r="ES84" s="53">
        <v>1</v>
      </c>
      <c r="ET84" s="53">
        <v>1</v>
      </c>
      <c r="EU84" s="53">
        <v>1</v>
      </c>
      <c r="EV84" s="53">
        <v>1</v>
      </c>
      <c r="EW84" s="53">
        <v>1</v>
      </c>
      <c r="EX84" s="53">
        <v>1</v>
      </c>
      <c r="EY84" s="53">
        <v>1</v>
      </c>
      <c r="EZ84" s="53">
        <v>1</v>
      </c>
      <c r="FA84" s="53">
        <v>1</v>
      </c>
      <c r="FB84" s="53">
        <v>1</v>
      </c>
      <c r="FC84" s="53">
        <v>1</v>
      </c>
      <c r="FD84" s="53">
        <v>1</v>
      </c>
      <c r="FE84" s="53">
        <v>1</v>
      </c>
      <c r="FF84" s="53">
        <v>1</v>
      </c>
      <c r="FG84" s="53">
        <v>1</v>
      </c>
      <c r="FH84" s="53">
        <v>1</v>
      </c>
      <c r="FI84" s="53">
        <v>1</v>
      </c>
      <c r="FJ84" s="53">
        <v>1</v>
      </c>
    </row>
    <row r="85" spans="1:166" x14ac:dyDescent="0.25">
      <c r="A85" s="393"/>
      <c r="B85" s="395"/>
      <c r="C85" s="505"/>
      <c r="D85" s="485" t="s">
        <v>1293</v>
      </c>
      <c r="E85" s="485"/>
      <c r="F85" s="485"/>
      <c r="G85" s="393"/>
      <c r="H85" s="393"/>
      <c r="I85" s="295"/>
      <c r="J85" s="53">
        <v>1</v>
      </c>
      <c r="K85" s="53">
        <v>1</v>
      </c>
      <c r="L85" s="53">
        <v>1</v>
      </c>
      <c r="M85" s="53">
        <v>1</v>
      </c>
      <c r="N85" s="53">
        <v>1</v>
      </c>
      <c r="O85" s="53">
        <v>1</v>
      </c>
      <c r="P85" s="53">
        <v>1</v>
      </c>
      <c r="Q85" s="53">
        <v>1</v>
      </c>
      <c r="R85" s="53">
        <v>1</v>
      </c>
      <c r="S85" s="53">
        <v>1</v>
      </c>
      <c r="T85" s="53">
        <v>1</v>
      </c>
      <c r="U85" s="53">
        <v>1</v>
      </c>
      <c r="V85" s="53">
        <v>1</v>
      </c>
      <c r="W85" s="53">
        <v>1</v>
      </c>
      <c r="X85" s="53">
        <v>1</v>
      </c>
      <c r="Y85" s="53">
        <v>1</v>
      </c>
      <c r="Z85" s="53">
        <v>1</v>
      </c>
      <c r="AA85" s="53">
        <v>1</v>
      </c>
      <c r="AB85" s="488"/>
      <c r="AC85" s="53">
        <v>1</v>
      </c>
      <c r="AD85" s="53">
        <v>1</v>
      </c>
      <c r="AE85" s="53">
        <v>1</v>
      </c>
      <c r="AF85" s="53">
        <v>1</v>
      </c>
      <c r="AG85" s="53">
        <v>1</v>
      </c>
      <c r="AH85" s="53">
        <v>1</v>
      </c>
      <c r="AI85" s="53">
        <v>1</v>
      </c>
      <c r="AJ85" s="53">
        <v>1</v>
      </c>
      <c r="AK85" s="53">
        <v>1</v>
      </c>
      <c r="AL85" s="53">
        <v>1</v>
      </c>
      <c r="AM85" s="53">
        <v>1</v>
      </c>
      <c r="AN85" s="53">
        <v>1</v>
      </c>
      <c r="AO85" s="53">
        <v>1</v>
      </c>
      <c r="AP85" s="53">
        <v>1</v>
      </c>
      <c r="AQ85" s="53">
        <v>1</v>
      </c>
      <c r="AR85" s="53">
        <v>1</v>
      </c>
      <c r="AS85" s="53">
        <v>1</v>
      </c>
      <c r="AT85" s="53">
        <v>1</v>
      </c>
      <c r="AU85" s="53">
        <v>1</v>
      </c>
      <c r="AV85" s="53">
        <v>1</v>
      </c>
      <c r="AW85" s="53">
        <v>1</v>
      </c>
      <c r="AX85" s="53">
        <v>1</v>
      </c>
      <c r="AY85" s="53">
        <v>1</v>
      </c>
      <c r="AZ85" s="53">
        <v>1</v>
      </c>
      <c r="BA85" s="53">
        <v>1</v>
      </c>
      <c r="BB85" s="53">
        <v>1</v>
      </c>
      <c r="BC85" s="53">
        <v>1</v>
      </c>
      <c r="BD85" s="53">
        <v>1</v>
      </c>
      <c r="BE85" s="53">
        <v>1</v>
      </c>
      <c r="BF85" s="53">
        <v>1</v>
      </c>
      <c r="BG85" s="53">
        <v>1</v>
      </c>
      <c r="BH85" s="53">
        <v>1</v>
      </c>
      <c r="BI85" s="53">
        <v>1</v>
      </c>
      <c r="BJ85" s="53">
        <v>1</v>
      </c>
      <c r="BK85" s="53">
        <v>1</v>
      </c>
      <c r="BL85" s="53">
        <v>1</v>
      </c>
      <c r="BM85" s="53">
        <v>1</v>
      </c>
      <c r="BN85" s="53">
        <v>1</v>
      </c>
      <c r="BO85" s="53">
        <v>1</v>
      </c>
      <c r="BP85" s="53">
        <v>1</v>
      </c>
      <c r="BQ85" s="53">
        <v>1</v>
      </c>
      <c r="BR85" s="53">
        <v>1</v>
      </c>
      <c r="BS85" s="53">
        <v>1</v>
      </c>
      <c r="BT85" s="53">
        <v>1</v>
      </c>
      <c r="BU85" s="53">
        <v>1</v>
      </c>
      <c r="BV85" s="53">
        <v>1</v>
      </c>
      <c r="BW85" s="53">
        <v>1</v>
      </c>
      <c r="BX85" s="53">
        <v>1</v>
      </c>
      <c r="BY85" s="53">
        <v>1</v>
      </c>
      <c r="BZ85" s="53">
        <v>1</v>
      </c>
      <c r="CA85" s="53">
        <v>1</v>
      </c>
      <c r="CB85" s="53">
        <v>1</v>
      </c>
      <c r="CC85" s="53">
        <v>1</v>
      </c>
      <c r="CD85" s="53">
        <v>1</v>
      </c>
      <c r="CE85" s="53">
        <v>1</v>
      </c>
      <c r="CF85" s="53">
        <v>1</v>
      </c>
      <c r="CG85" s="53">
        <v>1</v>
      </c>
      <c r="CH85" s="53">
        <v>1</v>
      </c>
      <c r="CI85" s="53">
        <v>1</v>
      </c>
      <c r="CJ85" s="53">
        <v>1</v>
      </c>
      <c r="CK85" s="53">
        <v>1</v>
      </c>
      <c r="CL85" s="53">
        <v>1</v>
      </c>
      <c r="CM85" s="53">
        <v>1</v>
      </c>
      <c r="CN85" s="53">
        <v>1</v>
      </c>
      <c r="CO85" s="53">
        <v>1</v>
      </c>
      <c r="CP85" s="53">
        <v>1</v>
      </c>
      <c r="CQ85" s="53">
        <v>1</v>
      </c>
      <c r="CR85" s="53">
        <v>1</v>
      </c>
      <c r="CS85" s="53">
        <v>1</v>
      </c>
      <c r="CT85" s="53">
        <v>1</v>
      </c>
      <c r="CU85" s="53">
        <v>1</v>
      </c>
      <c r="CV85" s="53">
        <v>1</v>
      </c>
      <c r="CW85" s="53">
        <v>1</v>
      </c>
      <c r="CX85" s="53">
        <v>1</v>
      </c>
      <c r="CY85" s="53">
        <v>1</v>
      </c>
      <c r="CZ85" s="53">
        <v>1</v>
      </c>
      <c r="DA85" s="53">
        <v>1</v>
      </c>
      <c r="DB85" s="53">
        <v>1</v>
      </c>
      <c r="DC85" s="53">
        <v>1</v>
      </c>
      <c r="DD85" s="53">
        <v>1</v>
      </c>
      <c r="DE85" s="53">
        <v>1</v>
      </c>
      <c r="DF85" s="53">
        <v>1</v>
      </c>
      <c r="DG85" s="53">
        <v>1</v>
      </c>
      <c r="DH85" s="53">
        <v>1</v>
      </c>
      <c r="DI85" s="53">
        <v>1</v>
      </c>
      <c r="DJ85" s="53">
        <v>1</v>
      </c>
      <c r="DK85" s="53">
        <v>1</v>
      </c>
      <c r="DL85" s="53">
        <v>1</v>
      </c>
      <c r="DM85" s="53">
        <v>1</v>
      </c>
      <c r="DN85" s="53">
        <v>1</v>
      </c>
      <c r="DO85" s="53">
        <v>1</v>
      </c>
      <c r="DP85" s="53">
        <v>1</v>
      </c>
      <c r="DQ85" s="53">
        <v>1</v>
      </c>
      <c r="DR85" s="53">
        <v>1</v>
      </c>
      <c r="DS85" s="53">
        <v>1</v>
      </c>
      <c r="DT85" s="53">
        <v>1</v>
      </c>
      <c r="DU85" s="53">
        <v>1</v>
      </c>
      <c r="DV85" s="53">
        <v>1</v>
      </c>
      <c r="DW85" s="53">
        <v>1</v>
      </c>
      <c r="DX85" s="53">
        <v>1</v>
      </c>
      <c r="DY85" s="53">
        <v>1</v>
      </c>
      <c r="DZ85" s="53">
        <v>1</v>
      </c>
      <c r="EA85" s="53">
        <v>1</v>
      </c>
      <c r="EB85" s="53">
        <v>1</v>
      </c>
      <c r="EC85" s="53">
        <v>1</v>
      </c>
      <c r="ED85" s="53">
        <v>1</v>
      </c>
      <c r="EE85" s="53">
        <v>1</v>
      </c>
      <c r="EF85" s="53">
        <v>1</v>
      </c>
      <c r="EG85" s="53">
        <v>1</v>
      </c>
      <c r="EH85" s="53">
        <v>1</v>
      </c>
      <c r="EI85" s="53">
        <v>1</v>
      </c>
      <c r="EJ85" s="53">
        <v>1</v>
      </c>
      <c r="EK85" s="53">
        <v>1</v>
      </c>
      <c r="EL85" s="53">
        <v>1</v>
      </c>
      <c r="EM85" s="53">
        <v>1</v>
      </c>
      <c r="EN85" s="53">
        <v>1</v>
      </c>
      <c r="EO85" s="53">
        <v>1</v>
      </c>
      <c r="EP85" s="53">
        <v>1</v>
      </c>
      <c r="EQ85" s="53">
        <v>1</v>
      </c>
      <c r="ER85" s="53">
        <v>1</v>
      </c>
      <c r="ES85" s="53">
        <v>1</v>
      </c>
      <c r="ET85" s="53">
        <v>1</v>
      </c>
      <c r="EU85" s="53">
        <v>1</v>
      </c>
      <c r="EV85" s="53">
        <v>1</v>
      </c>
      <c r="EW85" s="53">
        <v>1</v>
      </c>
      <c r="EX85" s="53">
        <v>1</v>
      </c>
      <c r="EY85" s="53">
        <v>1</v>
      </c>
      <c r="EZ85" s="53">
        <v>1</v>
      </c>
      <c r="FA85" s="53">
        <v>1</v>
      </c>
      <c r="FB85" s="53">
        <v>1</v>
      </c>
      <c r="FC85" s="53">
        <v>1</v>
      </c>
      <c r="FD85" s="53">
        <v>1</v>
      </c>
      <c r="FE85" s="53">
        <v>1</v>
      </c>
      <c r="FF85" s="53">
        <v>1</v>
      </c>
      <c r="FG85" s="53">
        <v>1</v>
      </c>
      <c r="FH85" s="53">
        <v>1</v>
      </c>
      <c r="FI85" s="53">
        <v>1</v>
      </c>
      <c r="FJ85" s="53">
        <v>1</v>
      </c>
    </row>
    <row r="86" spans="1:166" x14ac:dyDescent="0.25">
      <c r="A86" s="393"/>
      <c r="B86" s="395"/>
      <c r="C86" s="505"/>
      <c r="D86" s="485" t="s">
        <v>1272</v>
      </c>
      <c r="E86" s="485"/>
      <c r="F86" s="485"/>
      <c r="G86" s="393"/>
      <c r="H86" s="393"/>
      <c r="I86" s="295"/>
      <c r="J86" s="53">
        <v>1</v>
      </c>
      <c r="K86" s="53">
        <v>1</v>
      </c>
      <c r="L86" s="53">
        <v>1</v>
      </c>
      <c r="M86" s="53">
        <v>1</v>
      </c>
      <c r="N86" s="53">
        <v>1</v>
      </c>
      <c r="O86" s="53">
        <v>1</v>
      </c>
      <c r="P86" s="53">
        <v>1</v>
      </c>
      <c r="Q86" s="53">
        <v>1</v>
      </c>
      <c r="R86" s="53">
        <v>1</v>
      </c>
      <c r="S86" s="53">
        <v>1</v>
      </c>
      <c r="T86" s="53">
        <v>1</v>
      </c>
      <c r="U86" s="53">
        <v>1</v>
      </c>
      <c r="V86" s="53">
        <v>1</v>
      </c>
      <c r="W86" s="53">
        <v>1</v>
      </c>
      <c r="X86" s="53">
        <v>1</v>
      </c>
      <c r="Y86" s="53">
        <v>1</v>
      </c>
      <c r="Z86" s="53">
        <v>1</v>
      </c>
      <c r="AA86" s="53">
        <v>1</v>
      </c>
      <c r="AB86" s="488"/>
      <c r="AC86" s="53">
        <v>1</v>
      </c>
      <c r="AD86" s="53">
        <v>1</v>
      </c>
      <c r="AE86" s="53">
        <v>1</v>
      </c>
      <c r="AF86" s="53">
        <v>1</v>
      </c>
      <c r="AG86" s="53">
        <v>1</v>
      </c>
      <c r="AH86" s="53">
        <v>1</v>
      </c>
      <c r="AI86" s="53">
        <v>1</v>
      </c>
      <c r="AJ86" s="53">
        <v>1</v>
      </c>
      <c r="AK86" s="53">
        <v>1</v>
      </c>
      <c r="AL86" s="53">
        <v>1</v>
      </c>
      <c r="AM86" s="53">
        <v>1</v>
      </c>
      <c r="AN86" s="53">
        <v>1</v>
      </c>
      <c r="AO86" s="53">
        <v>1</v>
      </c>
      <c r="AP86" s="53">
        <v>1</v>
      </c>
      <c r="AQ86" s="53">
        <v>1</v>
      </c>
      <c r="AR86" s="53">
        <v>1</v>
      </c>
      <c r="AS86" s="53">
        <v>1</v>
      </c>
      <c r="AT86" s="53">
        <v>1</v>
      </c>
      <c r="AU86" s="53">
        <v>1</v>
      </c>
      <c r="AV86" s="53">
        <v>1</v>
      </c>
      <c r="AW86" s="53">
        <v>1</v>
      </c>
      <c r="AX86" s="53">
        <v>1</v>
      </c>
      <c r="AY86" s="53">
        <v>1</v>
      </c>
      <c r="AZ86" s="53">
        <v>1</v>
      </c>
      <c r="BA86" s="53">
        <v>1</v>
      </c>
      <c r="BB86" s="53">
        <v>1</v>
      </c>
      <c r="BC86" s="53">
        <v>1</v>
      </c>
      <c r="BD86" s="53">
        <v>1</v>
      </c>
      <c r="BE86" s="53">
        <v>1</v>
      </c>
      <c r="BF86" s="53">
        <v>1</v>
      </c>
      <c r="BG86" s="53">
        <v>1</v>
      </c>
      <c r="BH86" s="53">
        <v>1</v>
      </c>
      <c r="BI86" s="53">
        <v>1</v>
      </c>
      <c r="BJ86" s="53">
        <v>1</v>
      </c>
      <c r="BK86" s="53">
        <v>1</v>
      </c>
      <c r="BL86" s="53">
        <v>1</v>
      </c>
      <c r="BM86" s="53">
        <v>1</v>
      </c>
      <c r="BN86" s="53">
        <v>1</v>
      </c>
      <c r="BO86" s="53">
        <v>1</v>
      </c>
      <c r="BP86" s="53">
        <v>1</v>
      </c>
      <c r="BQ86" s="53">
        <v>1</v>
      </c>
      <c r="BR86" s="53">
        <v>1</v>
      </c>
      <c r="BS86" s="53">
        <v>1</v>
      </c>
      <c r="BT86" s="53">
        <v>1</v>
      </c>
      <c r="BU86" s="53">
        <v>1</v>
      </c>
      <c r="BV86" s="53">
        <v>1</v>
      </c>
      <c r="BW86" s="53">
        <v>1</v>
      </c>
      <c r="BX86" s="53">
        <v>1</v>
      </c>
      <c r="BY86" s="53">
        <v>1</v>
      </c>
      <c r="BZ86" s="53">
        <v>1</v>
      </c>
      <c r="CA86" s="53">
        <v>1</v>
      </c>
      <c r="CB86" s="53">
        <v>1</v>
      </c>
      <c r="CC86" s="53">
        <v>1</v>
      </c>
      <c r="CD86" s="53">
        <v>1</v>
      </c>
      <c r="CE86" s="53">
        <v>1</v>
      </c>
      <c r="CF86" s="53">
        <v>1</v>
      </c>
      <c r="CG86" s="53">
        <v>1</v>
      </c>
      <c r="CH86" s="53">
        <v>1</v>
      </c>
      <c r="CI86" s="53">
        <v>1</v>
      </c>
      <c r="CJ86" s="53">
        <v>1</v>
      </c>
      <c r="CK86" s="53">
        <v>1</v>
      </c>
      <c r="CL86" s="53">
        <v>1</v>
      </c>
      <c r="CM86" s="53">
        <v>1</v>
      </c>
      <c r="CN86" s="53">
        <v>1</v>
      </c>
      <c r="CO86" s="53">
        <v>1</v>
      </c>
      <c r="CP86" s="53">
        <v>1</v>
      </c>
      <c r="CQ86" s="53">
        <v>1</v>
      </c>
      <c r="CR86" s="53">
        <v>1</v>
      </c>
      <c r="CS86" s="53">
        <v>1</v>
      </c>
      <c r="CT86" s="53">
        <v>1</v>
      </c>
      <c r="CU86" s="53">
        <v>1</v>
      </c>
      <c r="CV86" s="53">
        <v>1</v>
      </c>
      <c r="CW86" s="53">
        <v>1</v>
      </c>
      <c r="CX86" s="53">
        <v>1</v>
      </c>
      <c r="CY86" s="53">
        <v>1</v>
      </c>
      <c r="CZ86" s="53">
        <v>1</v>
      </c>
      <c r="DA86" s="53">
        <v>1</v>
      </c>
      <c r="DB86" s="53">
        <v>1</v>
      </c>
      <c r="DC86" s="53">
        <v>1</v>
      </c>
      <c r="DD86" s="53">
        <v>1</v>
      </c>
      <c r="DE86" s="53">
        <v>1</v>
      </c>
      <c r="DF86" s="53">
        <v>1</v>
      </c>
      <c r="DG86" s="53">
        <v>1</v>
      </c>
      <c r="DH86" s="53">
        <v>1</v>
      </c>
      <c r="DI86" s="53">
        <v>1</v>
      </c>
      <c r="DJ86" s="53">
        <v>1</v>
      </c>
      <c r="DK86" s="53">
        <v>1</v>
      </c>
      <c r="DL86" s="53">
        <v>1</v>
      </c>
      <c r="DM86" s="53">
        <v>1</v>
      </c>
      <c r="DN86" s="53">
        <v>1</v>
      </c>
      <c r="DO86" s="53">
        <v>1</v>
      </c>
      <c r="DP86" s="53">
        <v>1</v>
      </c>
      <c r="DQ86" s="53">
        <v>1</v>
      </c>
      <c r="DR86" s="53">
        <v>1</v>
      </c>
      <c r="DS86" s="53">
        <v>1</v>
      </c>
      <c r="DT86" s="53">
        <v>1</v>
      </c>
      <c r="DU86" s="53">
        <v>1</v>
      </c>
      <c r="DV86" s="53">
        <v>1</v>
      </c>
      <c r="DW86" s="53">
        <v>1</v>
      </c>
      <c r="DX86" s="53">
        <v>1</v>
      </c>
      <c r="DY86" s="53">
        <v>1</v>
      </c>
      <c r="DZ86" s="53">
        <v>1</v>
      </c>
      <c r="EA86" s="53">
        <v>1</v>
      </c>
      <c r="EB86" s="53">
        <v>1</v>
      </c>
      <c r="EC86" s="53">
        <v>1</v>
      </c>
      <c r="ED86" s="53">
        <v>1</v>
      </c>
      <c r="EE86" s="53">
        <v>1</v>
      </c>
      <c r="EF86" s="53">
        <v>1</v>
      </c>
      <c r="EG86" s="53">
        <v>1</v>
      </c>
      <c r="EH86" s="53">
        <v>1</v>
      </c>
      <c r="EI86" s="53">
        <v>1</v>
      </c>
      <c r="EJ86" s="53">
        <v>1</v>
      </c>
      <c r="EK86" s="53">
        <v>1</v>
      </c>
      <c r="EL86" s="53">
        <v>1</v>
      </c>
      <c r="EM86" s="53">
        <v>1</v>
      </c>
      <c r="EN86" s="53">
        <v>1</v>
      </c>
      <c r="EO86" s="53">
        <v>1</v>
      </c>
      <c r="EP86" s="53">
        <v>1</v>
      </c>
      <c r="EQ86" s="53">
        <v>1</v>
      </c>
      <c r="ER86" s="53">
        <v>1</v>
      </c>
      <c r="ES86" s="53">
        <v>1</v>
      </c>
      <c r="ET86" s="53">
        <v>1</v>
      </c>
      <c r="EU86" s="53">
        <v>1</v>
      </c>
      <c r="EV86" s="53">
        <v>1</v>
      </c>
      <c r="EW86" s="53">
        <v>1</v>
      </c>
      <c r="EX86" s="53">
        <v>1</v>
      </c>
      <c r="EY86" s="53">
        <v>1</v>
      </c>
      <c r="EZ86" s="53">
        <v>1</v>
      </c>
      <c r="FA86" s="53">
        <v>1</v>
      </c>
      <c r="FB86" s="53">
        <v>1</v>
      </c>
      <c r="FC86" s="53">
        <v>1</v>
      </c>
      <c r="FD86" s="53">
        <v>1</v>
      </c>
      <c r="FE86" s="53">
        <v>1</v>
      </c>
      <c r="FF86" s="53">
        <v>1</v>
      </c>
      <c r="FG86" s="53">
        <v>1</v>
      </c>
      <c r="FH86" s="53">
        <v>1</v>
      </c>
      <c r="FI86" s="53">
        <v>1</v>
      </c>
      <c r="FJ86" s="53">
        <v>1</v>
      </c>
    </row>
    <row r="87" spans="1:166" x14ac:dyDescent="0.25">
      <c r="A87" s="393"/>
      <c r="B87" s="395"/>
      <c r="C87" s="505"/>
      <c r="D87" s="485" t="s">
        <v>1273</v>
      </c>
      <c r="E87" s="485"/>
      <c r="F87" s="485"/>
      <c r="G87" s="393"/>
      <c r="H87" s="393"/>
      <c r="I87" s="295"/>
      <c r="J87" s="53">
        <v>1</v>
      </c>
      <c r="K87" s="53">
        <v>1</v>
      </c>
      <c r="L87" s="53">
        <v>1</v>
      </c>
      <c r="M87" s="53">
        <v>1</v>
      </c>
      <c r="N87" s="53">
        <v>1</v>
      </c>
      <c r="O87" s="53">
        <v>1</v>
      </c>
      <c r="P87" s="53">
        <v>1</v>
      </c>
      <c r="Q87" s="53">
        <v>1</v>
      </c>
      <c r="R87" s="53">
        <v>1</v>
      </c>
      <c r="S87" s="53">
        <v>1</v>
      </c>
      <c r="T87" s="53">
        <v>1</v>
      </c>
      <c r="U87" s="53">
        <v>1</v>
      </c>
      <c r="V87" s="53">
        <v>1</v>
      </c>
      <c r="W87" s="53">
        <v>1</v>
      </c>
      <c r="X87" s="53">
        <v>1</v>
      </c>
      <c r="Y87" s="53">
        <v>1</v>
      </c>
      <c r="Z87" s="53">
        <v>1</v>
      </c>
      <c r="AA87" s="53">
        <v>1</v>
      </c>
      <c r="AB87" s="488"/>
      <c r="AC87" s="53">
        <v>1</v>
      </c>
      <c r="AD87" s="53">
        <v>1</v>
      </c>
      <c r="AE87" s="53">
        <v>1</v>
      </c>
      <c r="AF87" s="53">
        <v>1</v>
      </c>
      <c r="AG87" s="53">
        <v>1</v>
      </c>
      <c r="AH87" s="53">
        <v>1</v>
      </c>
      <c r="AI87" s="53">
        <v>1</v>
      </c>
      <c r="AJ87" s="53">
        <v>1</v>
      </c>
      <c r="AK87" s="53">
        <v>1</v>
      </c>
      <c r="AL87" s="53">
        <v>1</v>
      </c>
      <c r="AM87" s="53">
        <v>1</v>
      </c>
      <c r="AN87" s="53">
        <v>1</v>
      </c>
      <c r="AO87" s="53">
        <v>1</v>
      </c>
      <c r="AP87" s="53">
        <v>1</v>
      </c>
      <c r="AQ87" s="53">
        <v>1</v>
      </c>
      <c r="AR87" s="53">
        <v>1</v>
      </c>
      <c r="AS87" s="53">
        <v>1</v>
      </c>
      <c r="AT87" s="53">
        <v>1</v>
      </c>
      <c r="AU87" s="53">
        <v>1</v>
      </c>
      <c r="AV87" s="53">
        <v>1</v>
      </c>
      <c r="AW87" s="53">
        <v>1</v>
      </c>
      <c r="AX87" s="53">
        <v>1</v>
      </c>
      <c r="AY87" s="53">
        <v>1</v>
      </c>
      <c r="AZ87" s="53">
        <v>1</v>
      </c>
      <c r="BA87" s="53">
        <v>1</v>
      </c>
      <c r="BB87" s="53">
        <v>1</v>
      </c>
      <c r="BC87" s="53">
        <v>1</v>
      </c>
      <c r="BD87" s="53">
        <v>1</v>
      </c>
      <c r="BE87" s="53">
        <v>1</v>
      </c>
      <c r="BF87" s="53">
        <v>1</v>
      </c>
      <c r="BG87" s="53">
        <v>1</v>
      </c>
      <c r="BH87" s="53">
        <v>1</v>
      </c>
      <c r="BI87" s="53">
        <v>1</v>
      </c>
      <c r="BJ87" s="53">
        <v>1</v>
      </c>
      <c r="BK87" s="53">
        <v>1</v>
      </c>
      <c r="BL87" s="53">
        <v>1</v>
      </c>
      <c r="BM87" s="53">
        <v>1</v>
      </c>
      <c r="BN87" s="53">
        <v>1</v>
      </c>
      <c r="BO87" s="53">
        <v>1</v>
      </c>
      <c r="BP87" s="53">
        <v>1</v>
      </c>
      <c r="BQ87" s="53">
        <v>1</v>
      </c>
      <c r="BR87" s="53">
        <v>1</v>
      </c>
      <c r="BS87" s="53">
        <v>1</v>
      </c>
      <c r="BT87" s="53">
        <v>1</v>
      </c>
      <c r="BU87" s="53">
        <v>1</v>
      </c>
      <c r="BV87" s="53">
        <v>1</v>
      </c>
      <c r="BW87" s="53">
        <v>1</v>
      </c>
      <c r="BX87" s="53">
        <v>1</v>
      </c>
      <c r="BY87" s="53">
        <v>1</v>
      </c>
      <c r="BZ87" s="53">
        <v>1</v>
      </c>
      <c r="CA87" s="53">
        <v>1</v>
      </c>
      <c r="CB87" s="53">
        <v>1</v>
      </c>
      <c r="CC87" s="53">
        <v>1</v>
      </c>
      <c r="CD87" s="53">
        <v>1</v>
      </c>
      <c r="CE87" s="53">
        <v>1</v>
      </c>
      <c r="CF87" s="53">
        <v>1</v>
      </c>
      <c r="CG87" s="53">
        <v>1</v>
      </c>
      <c r="CH87" s="53">
        <v>1</v>
      </c>
      <c r="CI87" s="53">
        <v>1</v>
      </c>
      <c r="CJ87" s="53">
        <v>1</v>
      </c>
      <c r="CK87" s="53">
        <v>1</v>
      </c>
      <c r="CL87" s="53">
        <v>1</v>
      </c>
      <c r="CM87" s="53">
        <v>1</v>
      </c>
      <c r="CN87" s="53">
        <v>1</v>
      </c>
      <c r="CO87" s="53">
        <v>1</v>
      </c>
      <c r="CP87" s="53">
        <v>1</v>
      </c>
      <c r="CQ87" s="53">
        <v>1</v>
      </c>
      <c r="CR87" s="53">
        <v>1</v>
      </c>
      <c r="CS87" s="53">
        <v>1</v>
      </c>
      <c r="CT87" s="53">
        <v>1</v>
      </c>
      <c r="CU87" s="53">
        <v>1</v>
      </c>
      <c r="CV87" s="53">
        <v>1</v>
      </c>
      <c r="CW87" s="53">
        <v>1</v>
      </c>
      <c r="CX87" s="53">
        <v>1</v>
      </c>
      <c r="CY87" s="53">
        <v>1</v>
      </c>
      <c r="CZ87" s="53">
        <v>1</v>
      </c>
      <c r="DA87" s="53">
        <v>1</v>
      </c>
      <c r="DB87" s="53">
        <v>1</v>
      </c>
      <c r="DC87" s="53">
        <v>1</v>
      </c>
      <c r="DD87" s="53">
        <v>1</v>
      </c>
      <c r="DE87" s="53">
        <v>1</v>
      </c>
      <c r="DF87" s="53">
        <v>1</v>
      </c>
      <c r="DG87" s="53">
        <v>1</v>
      </c>
      <c r="DH87" s="53">
        <v>1</v>
      </c>
      <c r="DI87" s="53">
        <v>1</v>
      </c>
      <c r="DJ87" s="53">
        <v>1</v>
      </c>
      <c r="DK87" s="53">
        <v>1</v>
      </c>
      <c r="DL87" s="53">
        <v>1</v>
      </c>
      <c r="DM87" s="53">
        <v>1</v>
      </c>
      <c r="DN87" s="53">
        <v>1</v>
      </c>
      <c r="DO87" s="53">
        <v>1</v>
      </c>
      <c r="DP87" s="53">
        <v>1</v>
      </c>
      <c r="DQ87" s="53">
        <v>1</v>
      </c>
      <c r="DR87" s="53">
        <v>1</v>
      </c>
      <c r="DS87" s="53">
        <v>1</v>
      </c>
      <c r="DT87" s="53">
        <v>1</v>
      </c>
      <c r="DU87" s="53">
        <v>1</v>
      </c>
      <c r="DV87" s="53">
        <v>1</v>
      </c>
      <c r="DW87" s="53">
        <v>1</v>
      </c>
      <c r="DX87" s="53">
        <v>1</v>
      </c>
      <c r="DY87" s="53">
        <v>1</v>
      </c>
      <c r="DZ87" s="53">
        <v>1</v>
      </c>
      <c r="EA87" s="53">
        <v>1</v>
      </c>
      <c r="EB87" s="53">
        <v>1</v>
      </c>
      <c r="EC87" s="53">
        <v>1</v>
      </c>
      <c r="ED87" s="53">
        <v>1</v>
      </c>
      <c r="EE87" s="53">
        <v>1</v>
      </c>
      <c r="EF87" s="53">
        <v>1</v>
      </c>
      <c r="EG87" s="53">
        <v>1</v>
      </c>
      <c r="EH87" s="53">
        <v>1</v>
      </c>
      <c r="EI87" s="53">
        <v>1</v>
      </c>
      <c r="EJ87" s="53">
        <v>1</v>
      </c>
      <c r="EK87" s="53">
        <v>1</v>
      </c>
      <c r="EL87" s="53">
        <v>1</v>
      </c>
      <c r="EM87" s="53">
        <v>1</v>
      </c>
      <c r="EN87" s="53">
        <v>1</v>
      </c>
      <c r="EO87" s="53">
        <v>1</v>
      </c>
      <c r="EP87" s="53">
        <v>1</v>
      </c>
      <c r="EQ87" s="53">
        <v>1</v>
      </c>
      <c r="ER87" s="53">
        <v>1</v>
      </c>
      <c r="ES87" s="53">
        <v>1</v>
      </c>
      <c r="ET87" s="53">
        <v>1</v>
      </c>
      <c r="EU87" s="53">
        <v>1</v>
      </c>
      <c r="EV87" s="53">
        <v>1</v>
      </c>
      <c r="EW87" s="53">
        <v>1</v>
      </c>
      <c r="EX87" s="53">
        <v>1</v>
      </c>
      <c r="EY87" s="53">
        <v>1</v>
      </c>
      <c r="EZ87" s="53">
        <v>1</v>
      </c>
      <c r="FA87" s="53">
        <v>1</v>
      </c>
      <c r="FB87" s="53">
        <v>1</v>
      </c>
      <c r="FC87" s="53">
        <v>1</v>
      </c>
      <c r="FD87" s="53">
        <v>1</v>
      </c>
      <c r="FE87" s="53">
        <v>1</v>
      </c>
      <c r="FF87" s="53">
        <v>1</v>
      </c>
      <c r="FG87" s="53">
        <v>1</v>
      </c>
      <c r="FH87" s="53">
        <v>1</v>
      </c>
      <c r="FI87" s="53">
        <v>1</v>
      </c>
      <c r="FJ87" s="53">
        <v>1</v>
      </c>
    </row>
    <row r="88" spans="1:166" x14ac:dyDescent="0.25">
      <c r="A88" s="393"/>
      <c r="B88" s="395"/>
      <c r="C88" s="505"/>
      <c r="D88" s="485" t="s">
        <v>1274</v>
      </c>
      <c r="E88" s="485"/>
      <c r="F88" s="485"/>
      <c r="G88" s="393"/>
      <c r="H88" s="393"/>
      <c r="I88" s="295"/>
      <c r="J88" s="53">
        <v>1</v>
      </c>
      <c r="K88" s="53">
        <v>1</v>
      </c>
      <c r="L88" s="53">
        <v>1</v>
      </c>
      <c r="M88" s="53">
        <v>1</v>
      </c>
      <c r="N88" s="53">
        <v>1</v>
      </c>
      <c r="O88" s="53">
        <v>1</v>
      </c>
      <c r="P88" s="53">
        <v>1</v>
      </c>
      <c r="Q88" s="53">
        <v>1</v>
      </c>
      <c r="R88" s="53">
        <v>1</v>
      </c>
      <c r="S88" s="53">
        <v>1</v>
      </c>
      <c r="T88" s="53">
        <v>1</v>
      </c>
      <c r="U88" s="53">
        <v>1</v>
      </c>
      <c r="V88" s="53">
        <v>1</v>
      </c>
      <c r="W88" s="53">
        <v>1</v>
      </c>
      <c r="X88" s="53">
        <v>1</v>
      </c>
      <c r="Y88" s="53">
        <v>1</v>
      </c>
      <c r="Z88" s="53">
        <v>1</v>
      </c>
      <c r="AA88" s="53">
        <v>1</v>
      </c>
      <c r="AB88" s="488"/>
      <c r="AC88" s="53">
        <v>1</v>
      </c>
      <c r="AD88" s="53">
        <v>1</v>
      </c>
      <c r="AE88" s="53">
        <v>1</v>
      </c>
      <c r="AF88" s="53">
        <v>1</v>
      </c>
      <c r="AG88" s="53">
        <v>1</v>
      </c>
      <c r="AH88" s="53">
        <v>1</v>
      </c>
      <c r="AI88" s="53">
        <v>1</v>
      </c>
      <c r="AJ88" s="53">
        <v>1</v>
      </c>
      <c r="AK88" s="53">
        <v>1</v>
      </c>
      <c r="AL88" s="53">
        <v>1</v>
      </c>
      <c r="AM88" s="53">
        <v>1</v>
      </c>
      <c r="AN88" s="53">
        <v>1</v>
      </c>
      <c r="AO88" s="53">
        <v>1</v>
      </c>
      <c r="AP88" s="53">
        <v>1</v>
      </c>
      <c r="AQ88" s="53">
        <v>1</v>
      </c>
      <c r="AR88" s="53">
        <v>1</v>
      </c>
      <c r="AS88" s="53">
        <v>1</v>
      </c>
      <c r="AT88" s="53">
        <v>1</v>
      </c>
      <c r="AU88" s="53">
        <v>1</v>
      </c>
      <c r="AV88" s="53">
        <v>1</v>
      </c>
      <c r="AW88" s="53">
        <v>1</v>
      </c>
      <c r="AX88" s="53">
        <v>1</v>
      </c>
      <c r="AY88" s="53">
        <v>1</v>
      </c>
      <c r="AZ88" s="53">
        <v>1</v>
      </c>
      <c r="BA88" s="53">
        <v>1</v>
      </c>
      <c r="BB88" s="53">
        <v>1</v>
      </c>
      <c r="BC88" s="53">
        <v>1</v>
      </c>
      <c r="BD88" s="53">
        <v>1</v>
      </c>
      <c r="BE88" s="53">
        <v>1</v>
      </c>
      <c r="BF88" s="53">
        <v>1</v>
      </c>
      <c r="BG88" s="53">
        <v>1</v>
      </c>
      <c r="BH88" s="53">
        <v>1</v>
      </c>
      <c r="BI88" s="53">
        <v>1</v>
      </c>
      <c r="BJ88" s="53">
        <v>1</v>
      </c>
      <c r="BK88" s="53">
        <v>1</v>
      </c>
      <c r="BL88" s="53">
        <v>1</v>
      </c>
      <c r="BM88" s="53">
        <v>1</v>
      </c>
      <c r="BN88" s="53">
        <v>1</v>
      </c>
      <c r="BO88" s="53">
        <v>1</v>
      </c>
      <c r="BP88" s="53">
        <v>1</v>
      </c>
      <c r="BQ88" s="53">
        <v>1</v>
      </c>
      <c r="BR88" s="53">
        <v>1</v>
      </c>
      <c r="BS88" s="53">
        <v>1</v>
      </c>
      <c r="BT88" s="53">
        <v>1</v>
      </c>
      <c r="BU88" s="53">
        <v>1</v>
      </c>
      <c r="BV88" s="53">
        <v>1</v>
      </c>
      <c r="BW88" s="53">
        <v>1</v>
      </c>
      <c r="BX88" s="53">
        <v>1</v>
      </c>
      <c r="BY88" s="53">
        <v>1</v>
      </c>
      <c r="BZ88" s="53">
        <v>1</v>
      </c>
      <c r="CA88" s="53">
        <v>1</v>
      </c>
      <c r="CB88" s="53">
        <v>1</v>
      </c>
      <c r="CC88" s="53">
        <v>1</v>
      </c>
      <c r="CD88" s="53">
        <v>1</v>
      </c>
      <c r="CE88" s="53">
        <v>1</v>
      </c>
      <c r="CF88" s="53">
        <v>1</v>
      </c>
      <c r="CG88" s="53">
        <v>1</v>
      </c>
      <c r="CH88" s="53">
        <v>1</v>
      </c>
      <c r="CI88" s="53">
        <v>1</v>
      </c>
      <c r="CJ88" s="53">
        <v>1</v>
      </c>
      <c r="CK88" s="53">
        <v>1</v>
      </c>
      <c r="CL88" s="53">
        <v>1</v>
      </c>
      <c r="CM88" s="53">
        <v>1</v>
      </c>
      <c r="CN88" s="53">
        <v>1</v>
      </c>
      <c r="CO88" s="53">
        <v>1</v>
      </c>
      <c r="CP88" s="53">
        <v>1</v>
      </c>
      <c r="CQ88" s="53">
        <v>1</v>
      </c>
      <c r="CR88" s="53">
        <v>1</v>
      </c>
      <c r="CS88" s="53">
        <v>1</v>
      </c>
      <c r="CT88" s="53">
        <v>1</v>
      </c>
      <c r="CU88" s="53">
        <v>1</v>
      </c>
      <c r="CV88" s="53">
        <v>1</v>
      </c>
      <c r="CW88" s="53">
        <v>1</v>
      </c>
      <c r="CX88" s="53">
        <v>1</v>
      </c>
      <c r="CY88" s="53">
        <v>1</v>
      </c>
      <c r="CZ88" s="53">
        <v>1</v>
      </c>
      <c r="DA88" s="53">
        <v>1</v>
      </c>
      <c r="DB88" s="53">
        <v>1</v>
      </c>
      <c r="DC88" s="53">
        <v>1</v>
      </c>
      <c r="DD88" s="53">
        <v>1</v>
      </c>
      <c r="DE88" s="53">
        <v>1</v>
      </c>
      <c r="DF88" s="53">
        <v>1</v>
      </c>
      <c r="DG88" s="53">
        <v>1</v>
      </c>
      <c r="DH88" s="53">
        <v>1</v>
      </c>
      <c r="DI88" s="53">
        <v>1</v>
      </c>
      <c r="DJ88" s="53">
        <v>1</v>
      </c>
      <c r="DK88" s="53">
        <v>1</v>
      </c>
      <c r="DL88" s="53">
        <v>1</v>
      </c>
      <c r="DM88" s="53">
        <v>1</v>
      </c>
      <c r="DN88" s="53">
        <v>1</v>
      </c>
      <c r="DO88" s="53">
        <v>1</v>
      </c>
      <c r="DP88" s="53">
        <v>1</v>
      </c>
      <c r="DQ88" s="53">
        <v>1</v>
      </c>
      <c r="DR88" s="53">
        <v>1</v>
      </c>
      <c r="DS88" s="53">
        <v>1</v>
      </c>
      <c r="DT88" s="53">
        <v>1</v>
      </c>
      <c r="DU88" s="53">
        <v>1</v>
      </c>
      <c r="DV88" s="53">
        <v>1</v>
      </c>
      <c r="DW88" s="53">
        <v>1</v>
      </c>
      <c r="DX88" s="53">
        <v>1</v>
      </c>
      <c r="DY88" s="53">
        <v>1</v>
      </c>
      <c r="DZ88" s="53">
        <v>1</v>
      </c>
      <c r="EA88" s="53">
        <v>1</v>
      </c>
      <c r="EB88" s="53">
        <v>1</v>
      </c>
      <c r="EC88" s="53">
        <v>1</v>
      </c>
      <c r="ED88" s="53">
        <v>1</v>
      </c>
      <c r="EE88" s="53">
        <v>1</v>
      </c>
      <c r="EF88" s="53">
        <v>1</v>
      </c>
      <c r="EG88" s="53">
        <v>1</v>
      </c>
      <c r="EH88" s="53">
        <v>1</v>
      </c>
      <c r="EI88" s="53">
        <v>1</v>
      </c>
      <c r="EJ88" s="53">
        <v>1</v>
      </c>
      <c r="EK88" s="53">
        <v>1</v>
      </c>
      <c r="EL88" s="53">
        <v>1</v>
      </c>
      <c r="EM88" s="53">
        <v>1</v>
      </c>
      <c r="EN88" s="53">
        <v>1</v>
      </c>
      <c r="EO88" s="53">
        <v>1</v>
      </c>
      <c r="EP88" s="53">
        <v>1</v>
      </c>
      <c r="EQ88" s="53">
        <v>1</v>
      </c>
      <c r="ER88" s="53">
        <v>1</v>
      </c>
      <c r="ES88" s="53">
        <v>1</v>
      </c>
      <c r="ET88" s="53">
        <v>1</v>
      </c>
      <c r="EU88" s="53">
        <v>1</v>
      </c>
      <c r="EV88" s="53">
        <v>1</v>
      </c>
      <c r="EW88" s="53">
        <v>1</v>
      </c>
      <c r="EX88" s="53">
        <v>1</v>
      </c>
      <c r="EY88" s="53">
        <v>1</v>
      </c>
      <c r="EZ88" s="53">
        <v>1</v>
      </c>
      <c r="FA88" s="53">
        <v>1</v>
      </c>
      <c r="FB88" s="53">
        <v>1</v>
      </c>
      <c r="FC88" s="53">
        <v>1</v>
      </c>
      <c r="FD88" s="53">
        <v>1</v>
      </c>
      <c r="FE88" s="53">
        <v>1</v>
      </c>
      <c r="FF88" s="53">
        <v>1</v>
      </c>
      <c r="FG88" s="53">
        <v>1</v>
      </c>
      <c r="FH88" s="53">
        <v>1</v>
      </c>
      <c r="FI88" s="53">
        <v>1</v>
      </c>
      <c r="FJ88" s="53">
        <v>1</v>
      </c>
    </row>
    <row r="89" spans="1:166" x14ac:dyDescent="0.25">
      <c r="A89" s="393"/>
      <c r="B89" s="395"/>
      <c r="C89" s="505"/>
      <c r="D89" s="485" t="s">
        <v>1275</v>
      </c>
      <c r="E89" s="485"/>
      <c r="F89" s="485"/>
      <c r="G89" s="393"/>
      <c r="H89" s="393"/>
      <c r="I89" s="295"/>
      <c r="J89" s="53">
        <v>1</v>
      </c>
      <c r="K89" s="53">
        <v>1</v>
      </c>
      <c r="L89" s="53">
        <v>1</v>
      </c>
      <c r="M89" s="53">
        <v>1</v>
      </c>
      <c r="N89" s="53">
        <v>1</v>
      </c>
      <c r="O89" s="53">
        <v>1</v>
      </c>
      <c r="P89" s="53">
        <v>1</v>
      </c>
      <c r="Q89" s="53">
        <v>1</v>
      </c>
      <c r="R89" s="53">
        <v>1</v>
      </c>
      <c r="S89" s="53">
        <v>1</v>
      </c>
      <c r="T89" s="53">
        <v>1</v>
      </c>
      <c r="U89" s="53">
        <v>1</v>
      </c>
      <c r="V89" s="53">
        <v>1</v>
      </c>
      <c r="W89" s="53">
        <v>1</v>
      </c>
      <c r="X89" s="53">
        <v>1</v>
      </c>
      <c r="Y89" s="53">
        <v>1</v>
      </c>
      <c r="Z89" s="53">
        <v>1</v>
      </c>
      <c r="AA89" s="53">
        <v>1</v>
      </c>
      <c r="AB89" s="488"/>
      <c r="AC89" s="53">
        <v>1</v>
      </c>
      <c r="AD89" s="53">
        <v>1</v>
      </c>
      <c r="AE89" s="53">
        <v>1</v>
      </c>
      <c r="AF89" s="53">
        <v>1</v>
      </c>
      <c r="AG89" s="53">
        <v>1</v>
      </c>
      <c r="AH89" s="53">
        <v>1</v>
      </c>
      <c r="AI89" s="53">
        <v>1</v>
      </c>
      <c r="AJ89" s="53">
        <v>1</v>
      </c>
      <c r="AK89" s="53">
        <v>1</v>
      </c>
      <c r="AL89" s="53">
        <v>1</v>
      </c>
      <c r="AM89" s="53">
        <v>1</v>
      </c>
      <c r="AN89" s="53">
        <v>1</v>
      </c>
      <c r="AO89" s="53">
        <v>1</v>
      </c>
      <c r="AP89" s="53">
        <v>1</v>
      </c>
      <c r="AQ89" s="53">
        <v>1</v>
      </c>
      <c r="AR89" s="53">
        <v>1</v>
      </c>
      <c r="AS89" s="53">
        <v>1</v>
      </c>
      <c r="AT89" s="53">
        <v>1</v>
      </c>
      <c r="AU89" s="53">
        <v>1</v>
      </c>
      <c r="AV89" s="53">
        <v>1</v>
      </c>
      <c r="AW89" s="53">
        <v>1</v>
      </c>
      <c r="AX89" s="53">
        <v>1</v>
      </c>
      <c r="AY89" s="53">
        <v>1</v>
      </c>
      <c r="AZ89" s="53">
        <v>1</v>
      </c>
      <c r="BA89" s="53">
        <v>1</v>
      </c>
      <c r="BB89" s="53">
        <v>1</v>
      </c>
      <c r="BC89" s="53">
        <v>1</v>
      </c>
      <c r="BD89" s="53">
        <v>1</v>
      </c>
      <c r="BE89" s="53">
        <v>1</v>
      </c>
      <c r="BF89" s="53">
        <v>1</v>
      </c>
      <c r="BG89" s="53">
        <v>1</v>
      </c>
      <c r="BH89" s="53">
        <v>1</v>
      </c>
      <c r="BI89" s="53">
        <v>1</v>
      </c>
      <c r="BJ89" s="53">
        <v>1</v>
      </c>
      <c r="BK89" s="53">
        <v>1</v>
      </c>
      <c r="BL89" s="53">
        <v>1</v>
      </c>
      <c r="BM89" s="53">
        <v>1</v>
      </c>
      <c r="BN89" s="53">
        <v>1</v>
      </c>
      <c r="BO89" s="53">
        <v>1</v>
      </c>
      <c r="BP89" s="53">
        <v>1</v>
      </c>
      <c r="BQ89" s="53">
        <v>1</v>
      </c>
      <c r="BR89" s="53">
        <v>1</v>
      </c>
      <c r="BS89" s="53">
        <v>1</v>
      </c>
      <c r="BT89" s="53">
        <v>1</v>
      </c>
      <c r="BU89" s="53">
        <v>1</v>
      </c>
      <c r="BV89" s="53">
        <v>1</v>
      </c>
      <c r="BW89" s="53">
        <v>1</v>
      </c>
      <c r="BX89" s="53">
        <v>1</v>
      </c>
      <c r="BY89" s="53">
        <v>1</v>
      </c>
      <c r="BZ89" s="53">
        <v>1</v>
      </c>
      <c r="CA89" s="53">
        <v>1</v>
      </c>
      <c r="CB89" s="53">
        <v>1</v>
      </c>
      <c r="CC89" s="53">
        <v>1</v>
      </c>
      <c r="CD89" s="53">
        <v>1</v>
      </c>
      <c r="CE89" s="53">
        <v>1</v>
      </c>
      <c r="CF89" s="53">
        <v>1</v>
      </c>
      <c r="CG89" s="53">
        <v>1</v>
      </c>
      <c r="CH89" s="53">
        <v>1</v>
      </c>
      <c r="CI89" s="53">
        <v>1</v>
      </c>
      <c r="CJ89" s="53">
        <v>1</v>
      </c>
      <c r="CK89" s="53">
        <v>1</v>
      </c>
      <c r="CL89" s="53">
        <v>1</v>
      </c>
      <c r="CM89" s="53">
        <v>1</v>
      </c>
      <c r="CN89" s="53">
        <v>1</v>
      </c>
      <c r="CO89" s="53">
        <v>1</v>
      </c>
      <c r="CP89" s="53">
        <v>1</v>
      </c>
      <c r="CQ89" s="53">
        <v>1</v>
      </c>
      <c r="CR89" s="53">
        <v>1</v>
      </c>
      <c r="CS89" s="53">
        <v>1</v>
      </c>
      <c r="CT89" s="53">
        <v>1</v>
      </c>
      <c r="CU89" s="53">
        <v>1</v>
      </c>
      <c r="CV89" s="53">
        <v>1</v>
      </c>
      <c r="CW89" s="53">
        <v>1</v>
      </c>
      <c r="CX89" s="53">
        <v>1</v>
      </c>
      <c r="CY89" s="53">
        <v>1</v>
      </c>
      <c r="CZ89" s="53">
        <v>1</v>
      </c>
      <c r="DA89" s="53">
        <v>1</v>
      </c>
      <c r="DB89" s="53">
        <v>1</v>
      </c>
      <c r="DC89" s="53">
        <v>1</v>
      </c>
      <c r="DD89" s="53">
        <v>1</v>
      </c>
      <c r="DE89" s="53">
        <v>1</v>
      </c>
      <c r="DF89" s="53">
        <v>1</v>
      </c>
      <c r="DG89" s="53">
        <v>1</v>
      </c>
      <c r="DH89" s="53">
        <v>1</v>
      </c>
      <c r="DI89" s="53">
        <v>1</v>
      </c>
      <c r="DJ89" s="53">
        <v>1</v>
      </c>
      <c r="DK89" s="53">
        <v>1</v>
      </c>
      <c r="DL89" s="53">
        <v>1</v>
      </c>
      <c r="DM89" s="53">
        <v>1</v>
      </c>
      <c r="DN89" s="53">
        <v>1</v>
      </c>
      <c r="DO89" s="53">
        <v>1</v>
      </c>
      <c r="DP89" s="53">
        <v>1</v>
      </c>
      <c r="DQ89" s="53">
        <v>1</v>
      </c>
      <c r="DR89" s="53">
        <v>1</v>
      </c>
      <c r="DS89" s="53">
        <v>1</v>
      </c>
      <c r="DT89" s="53">
        <v>1</v>
      </c>
      <c r="DU89" s="53">
        <v>1</v>
      </c>
      <c r="DV89" s="53">
        <v>1</v>
      </c>
      <c r="DW89" s="53">
        <v>1</v>
      </c>
      <c r="DX89" s="53">
        <v>1</v>
      </c>
      <c r="DY89" s="53">
        <v>1</v>
      </c>
      <c r="DZ89" s="53">
        <v>1</v>
      </c>
      <c r="EA89" s="53">
        <v>1</v>
      </c>
      <c r="EB89" s="53">
        <v>1</v>
      </c>
      <c r="EC89" s="53">
        <v>1</v>
      </c>
      <c r="ED89" s="53">
        <v>1</v>
      </c>
      <c r="EE89" s="53">
        <v>1</v>
      </c>
      <c r="EF89" s="53">
        <v>1</v>
      </c>
      <c r="EG89" s="53">
        <v>1</v>
      </c>
      <c r="EH89" s="53">
        <v>1</v>
      </c>
      <c r="EI89" s="53">
        <v>1</v>
      </c>
      <c r="EJ89" s="53">
        <v>1</v>
      </c>
      <c r="EK89" s="53">
        <v>1</v>
      </c>
      <c r="EL89" s="53">
        <v>1</v>
      </c>
      <c r="EM89" s="53">
        <v>1</v>
      </c>
      <c r="EN89" s="53">
        <v>1</v>
      </c>
      <c r="EO89" s="53">
        <v>1</v>
      </c>
      <c r="EP89" s="53">
        <v>1</v>
      </c>
      <c r="EQ89" s="53">
        <v>1</v>
      </c>
      <c r="ER89" s="53">
        <v>1</v>
      </c>
      <c r="ES89" s="53">
        <v>1</v>
      </c>
      <c r="ET89" s="53">
        <v>1</v>
      </c>
      <c r="EU89" s="53">
        <v>1</v>
      </c>
      <c r="EV89" s="53">
        <v>1</v>
      </c>
      <c r="EW89" s="53">
        <v>1</v>
      </c>
      <c r="EX89" s="53">
        <v>1</v>
      </c>
      <c r="EY89" s="53">
        <v>1</v>
      </c>
      <c r="EZ89" s="53">
        <v>1</v>
      </c>
      <c r="FA89" s="53">
        <v>1</v>
      </c>
      <c r="FB89" s="53">
        <v>1</v>
      </c>
      <c r="FC89" s="53">
        <v>1</v>
      </c>
      <c r="FD89" s="53">
        <v>1</v>
      </c>
      <c r="FE89" s="53">
        <v>1</v>
      </c>
      <c r="FF89" s="53">
        <v>1</v>
      </c>
      <c r="FG89" s="53">
        <v>1</v>
      </c>
      <c r="FH89" s="53">
        <v>1</v>
      </c>
      <c r="FI89" s="53">
        <v>1</v>
      </c>
      <c r="FJ89" s="53">
        <v>1</v>
      </c>
    </row>
    <row r="90" spans="1:166" x14ac:dyDescent="0.25">
      <c r="A90" s="393"/>
      <c r="B90" s="395"/>
      <c r="C90" s="505"/>
      <c r="D90" s="485" t="s">
        <v>1276</v>
      </c>
      <c r="E90" s="485"/>
      <c r="F90" s="485"/>
      <c r="G90" s="393"/>
      <c r="H90" s="393"/>
      <c r="I90" s="295"/>
      <c r="J90" s="53">
        <v>1</v>
      </c>
      <c r="K90" s="53">
        <v>1</v>
      </c>
      <c r="L90" s="53">
        <v>1</v>
      </c>
      <c r="M90" s="53">
        <v>1</v>
      </c>
      <c r="N90" s="53">
        <v>1</v>
      </c>
      <c r="O90" s="53">
        <v>1</v>
      </c>
      <c r="P90" s="53">
        <v>1</v>
      </c>
      <c r="Q90" s="53">
        <v>1</v>
      </c>
      <c r="R90" s="53">
        <v>1</v>
      </c>
      <c r="S90" s="53">
        <v>1</v>
      </c>
      <c r="T90" s="53">
        <v>1</v>
      </c>
      <c r="U90" s="53">
        <v>1</v>
      </c>
      <c r="V90" s="53">
        <v>1</v>
      </c>
      <c r="W90" s="53">
        <v>1</v>
      </c>
      <c r="X90" s="53">
        <v>1</v>
      </c>
      <c r="Y90" s="53">
        <v>1</v>
      </c>
      <c r="Z90" s="53">
        <v>1</v>
      </c>
      <c r="AA90" s="53">
        <v>1</v>
      </c>
      <c r="AB90" s="488"/>
      <c r="AC90" s="53">
        <v>1</v>
      </c>
      <c r="AD90" s="53">
        <v>1</v>
      </c>
      <c r="AE90" s="53">
        <v>1</v>
      </c>
      <c r="AF90" s="53">
        <v>1</v>
      </c>
      <c r="AG90" s="53">
        <v>1</v>
      </c>
      <c r="AH90" s="53">
        <v>1</v>
      </c>
      <c r="AI90" s="53">
        <v>1</v>
      </c>
      <c r="AJ90" s="53">
        <v>1</v>
      </c>
      <c r="AK90" s="53">
        <v>1</v>
      </c>
      <c r="AL90" s="53">
        <v>1</v>
      </c>
      <c r="AM90" s="53">
        <v>1</v>
      </c>
      <c r="AN90" s="53">
        <v>1</v>
      </c>
      <c r="AO90" s="53">
        <v>1</v>
      </c>
      <c r="AP90" s="53">
        <v>1</v>
      </c>
      <c r="AQ90" s="53">
        <v>1</v>
      </c>
      <c r="AR90" s="53">
        <v>1</v>
      </c>
      <c r="AS90" s="53">
        <v>1</v>
      </c>
      <c r="AT90" s="53">
        <v>1</v>
      </c>
      <c r="AU90" s="53">
        <v>1</v>
      </c>
      <c r="AV90" s="53">
        <v>1</v>
      </c>
      <c r="AW90" s="53">
        <v>1</v>
      </c>
      <c r="AX90" s="53">
        <v>1</v>
      </c>
      <c r="AY90" s="53">
        <v>1</v>
      </c>
      <c r="AZ90" s="53">
        <v>1</v>
      </c>
      <c r="BA90" s="53">
        <v>1</v>
      </c>
      <c r="BB90" s="53">
        <v>1</v>
      </c>
      <c r="BC90" s="53">
        <v>1</v>
      </c>
      <c r="BD90" s="53">
        <v>1</v>
      </c>
      <c r="BE90" s="53">
        <v>1</v>
      </c>
      <c r="BF90" s="53">
        <v>1</v>
      </c>
      <c r="BG90" s="53">
        <v>1</v>
      </c>
      <c r="BH90" s="53">
        <v>1</v>
      </c>
      <c r="BI90" s="53">
        <v>1</v>
      </c>
      <c r="BJ90" s="53">
        <v>1</v>
      </c>
      <c r="BK90" s="53">
        <v>1</v>
      </c>
      <c r="BL90" s="53">
        <v>1</v>
      </c>
      <c r="BM90" s="53">
        <v>1</v>
      </c>
      <c r="BN90" s="53">
        <v>1</v>
      </c>
      <c r="BO90" s="53">
        <v>1</v>
      </c>
      <c r="BP90" s="53">
        <v>1</v>
      </c>
      <c r="BQ90" s="53">
        <v>1</v>
      </c>
      <c r="BR90" s="53">
        <v>1</v>
      </c>
      <c r="BS90" s="53">
        <v>1</v>
      </c>
      <c r="BT90" s="53">
        <v>1</v>
      </c>
      <c r="BU90" s="53">
        <v>1</v>
      </c>
      <c r="BV90" s="53">
        <v>1</v>
      </c>
      <c r="BW90" s="53">
        <v>1</v>
      </c>
      <c r="BX90" s="53">
        <v>1</v>
      </c>
      <c r="BY90" s="53">
        <v>1</v>
      </c>
      <c r="BZ90" s="53">
        <v>1</v>
      </c>
      <c r="CA90" s="53">
        <v>1</v>
      </c>
      <c r="CB90" s="53">
        <v>1</v>
      </c>
      <c r="CC90" s="53">
        <v>1</v>
      </c>
      <c r="CD90" s="53">
        <v>1</v>
      </c>
      <c r="CE90" s="53">
        <v>1</v>
      </c>
      <c r="CF90" s="53">
        <v>1</v>
      </c>
      <c r="CG90" s="53">
        <v>1</v>
      </c>
      <c r="CH90" s="53">
        <v>1</v>
      </c>
      <c r="CI90" s="53">
        <v>1</v>
      </c>
      <c r="CJ90" s="53">
        <v>1</v>
      </c>
      <c r="CK90" s="53">
        <v>1</v>
      </c>
      <c r="CL90" s="53">
        <v>1</v>
      </c>
      <c r="CM90" s="53">
        <v>1</v>
      </c>
      <c r="CN90" s="53">
        <v>1</v>
      </c>
      <c r="CO90" s="53">
        <v>1</v>
      </c>
      <c r="CP90" s="53">
        <v>1</v>
      </c>
      <c r="CQ90" s="53">
        <v>1</v>
      </c>
      <c r="CR90" s="53">
        <v>1</v>
      </c>
      <c r="CS90" s="53">
        <v>1</v>
      </c>
      <c r="CT90" s="53">
        <v>1</v>
      </c>
      <c r="CU90" s="53">
        <v>1</v>
      </c>
      <c r="CV90" s="53">
        <v>1</v>
      </c>
      <c r="CW90" s="53">
        <v>1</v>
      </c>
      <c r="CX90" s="53">
        <v>1</v>
      </c>
      <c r="CY90" s="53">
        <v>1</v>
      </c>
      <c r="CZ90" s="53">
        <v>1</v>
      </c>
      <c r="DA90" s="53">
        <v>1</v>
      </c>
      <c r="DB90" s="53">
        <v>1</v>
      </c>
      <c r="DC90" s="53">
        <v>1</v>
      </c>
      <c r="DD90" s="53">
        <v>1</v>
      </c>
      <c r="DE90" s="53">
        <v>1</v>
      </c>
      <c r="DF90" s="53">
        <v>1</v>
      </c>
      <c r="DG90" s="53">
        <v>1</v>
      </c>
      <c r="DH90" s="53">
        <v>1</v>
      </c>
      <c r="DI90" s="53">
        <v>1</v>
      </c>
      <c r="DJ90" s="53">
        <v>1</v>
      </c>
      <c r="DK90" s="53">
        <v>1</v>
      </c>
      <c r="DL90" s="53">
        <v>1</v>
      </c>
      <c r="DM90" s="53">
        <v>1</v>
      </c>
      <c r="DN90" s="53">
        <v>1</v>
      </c>
      <c r="DO90" s="53">
        <v>1</v>
      </c>
      <c r="DP90" s="53">
        <v>1</v>
      </c>
      <c r="DQ90" s="53">
        <v>1</v>
      </c>
      <c r="DR90" s="53">
        <v>1</v>
      </c>
      <c r="DS90" s="53">
        <v>1</v>
      </c>
      <c r="DT90" s="53">
        <v>1</v>
      </c>
      <c r="DU90" s="53">
        <v>1</v>
      </c>
      <c r="DV90" s="53">
        <v>1</v>
      </c>
      <c r="DW90" s="53">
        <v>1</v>
      </c>
      <c r="DX90" s="53">
        <v>1</v>
      </c>
      <c r="DY90" s="53">
        <v>1</v>
      </c>
      <c r="DZ90" s="53">
        <v>1</v>
      </c>
      <c r="EA90" s="53">
        <v>1</v>
      </c>
      <c r="EB90" s="53">
        <v>1</v>
      </c>
      <c r="EC90" s="53">
        <v>1</v>
      </c>
      <c r="ED90" s="53">
        <v>1</v>
      </c>
      <c r="EE90" s="53">
        <v>1</v>
      </c>
      <c r="EF90" s="53">
        <v>1</v>
      </c>
      <c r="EG90" s="53">
        <v>1</v>
      </c>
      <c r="EH90" s="53">
        <v>1</v>
      </c>
      <c r="EI90" s="53">
        <v>1</v>
      </c>
      <c r="EJ90" s="53">
        <v>1</v>
      </c>
      <c r="EK90" s="53">
        <v>1</v>
      </c>
      <c r="EL90" s="53">
        <v>1</v>
      </c>
      <c r="EM90" s="53">
        <v>1</v>
      </c>
      <c r="EN90" s="53">
        <v>1</v>
      </c>
      <c r="EO90" s="53">
        <v>1</v>
      </c>
      <c r="EP90" s="53">
        <v>1</v>
      </c>
      <c r="EQ90" s="53">
        <v>1</v>
      </c>
      <c r="ER90" s="53">
        <v>1</v>
      </c>
      <c r="ES90" s="53">
        <v>1</v>
      </c>
      <c r="ET90" s="53">
        <v>1</v>
      </c>
      <c r="EU90" s="53">
        <v>1</v>
      </c>
      <c r="EV90" s="53">
        <v>1</v>
      </c>
      <c r="EW90" s="53">
        <v>1</v>
      </c>
      <c r="EX90" s="53">
        <v>1</v>
      </c>
      <c r="EY90" s="53">
        <v>1</v>
      </c>
      <c r="EZ90" s="53">
        <v>1</v>
      </c>
      <c r="FA90" s="53">
        <v>1</v>
      </c>
      <c r="FB90" s="53">
        <v>1</v>
      </c>
      <c r="FC90" s="53">
        <v>1</v>
      </c>
      <c r="FD90" s="53">
        <v>1</v>
      </c>
      <c r="FE90" s="53">
        <v>1</v>
      </c>
      <c r="FF90" s="53">
        <v>1</v>
      </c>
      <c r="FG90" s="53">
        <v>1</v>
      </c>
      <c r="FH90" s="53">
        <v>1</v>
      </c>
      <c r="FI90" s="53">
        <v>1</v>
      </c>
      <c r="FJ90" s="53">
        <v>1</v>
      </c>
    </row>
    <row r="91" spans="1:166" s="23" customFormat="1" x14ac:dyDescent="0.25">
      <c r="A91" s="393"/>
      <c r="B91" s="395"/>
      <c r="C91" s="505"/>
      <c r="D91" s="394" t="s">
        <v>53</v>
      </c>
      <c r="E91" s="394"/>
      <c r="F91" s="394"/>
      <c r="G91" s="394"/>
      <c r="H91" s="4"/>
      <c r="I91" s="295"/>
      <c r="J91" s="54">
        <f>SUM(J52:J57,J59:J64,J66:J90)</f>
        <v>37</v>
      </c>
      <c r="K91" s="54"/>
      <c r="L91" s="54"/>
      <c r="M91" s="54"/>
      <c r="N91" s="54"/>
      <c r="O91" s="54"/>
      <c r="P91" s="54"/>
      <c r="Q91" s="54"/>
      <c r="R91" s="54"/>
      <c r="S91" s="54"/>
      <c r="T91" s="54"/>
      <c r="U91" s="54"/>
      <c r="V91" s="54"/>
      <c r="W91" s="54"/>
      <c r="X91" s="54"/>
      <c r="Y91" s="54"/>
      <c r="Z91" s="54"/>
      <c r="AA91" s="54"/>
      <c r="AB91" s="488"/>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row>
    <row r="92" spans="1:166" s="23" customFormat="1" x14ac:dyDescent="0.25">
      <c r="A92" s="393"/>
      <c r="B92" s="74" t="s">
        <v>42</v>
      </c>
      <c r="C92" s="4"/>
      <c r="D92" s="394" t="s">
        <v>862</v>
      </c>
      <c r="E92" s="394"/>
      <c r="F92" s="394"/>
      <c r="G92" s="394"/>
      <c r="H92" s="4"/>
      <c r="I92" s="294"/>
      <c r="J92" s="55">
        <f>1/2*(J47/37+J91/37)*100</f>
        <v>79.72972972972974</v>
      </c>
      <c r="K92" s="54"/>
      <c r="L92" s="54"/>
      <c r="M92" s="54"/>
      <c r="N92" s="54"/>
      <c r="O92" s="54"/>
      <c r="P92" s="54"/>
      <c r="Q92" s="54"/>
      <c r="R92" s="54"/>
      <c r="S92" s="54"/>
      <c r="T92" s="54"/>
      <c r="U92" s="54"/>
      <c r="V92" s="54"/>
      <c r="W92" s="54"/>
      <c r="X92" s="54"/>
      <c r="Y92" s="54"/>
      <c r="Z92" s="54"/>
      <c r="AA92" s="54"/>
      <c r="AB92" s="488"/>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row>
    <row r="93" spans="1:166" ht="44.25" customHeight="1" x14ac:dyDescent="0.25">
      <c r="A93" s="393" t="s">
        <v>6</v>
      </c>
      <c r="B93" s="75" t="s">
        <v>858</v>
      </c>
      <c r="C93" s="393" t="s">
        <v>7</v>
      </c>
      <c r="D93" s="14" t="s">
        <v>409</v>
      </c>
      <c r="E93" s="15" t="s">
        <v>8</v>
      </c>
      <c r="F93" s="13" t="s">
        <v>4</v>
      </c>
      <c r="G93" s="393" t="s">
        <v>787</v>
      </c>
      <c r="H93" s="393" t="s">
        <v>362</v>
      </c>
      <c r="I93" s="293"/>
      <c r="J93" s="51"/>
      <c r="K93" s="51"/>
      <c r="L93" s="51"/>
      <c r="M93" s="51"/>
      <c r="N93" s="51"/>
      <c r="O93" s="51"/>
      <c r="P93" s="51"/>
      <c r="Q93" s="51"/>
      <c r="R93" s="51"/>
      <c r="S93" s="51"/>
      <c r="T93" s="51"/>
      <c r="U93" s="51"/>
      <c r="V93" s="51"/>
      <c r="W93" s="51"/>
      <c r="X93" s="51"/>
      <c r="Y93" s="51"/>
      <c r="Z93" s="51"/>
      <c r="AA93" s="51"/>
      <c r="AB93" s="488"/>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c r="DV93" s="51"/>
      <c r="DW93" s="51"/>
      <c r="DX93" s="51"/>
      <c r="DY93" s="51"/>
      <c r="DZ93" s="51"/>
      <c r="EA93" s="51"/>
      <c r="EB93" s="51"/>
      <c r="EC93" s="51"/>
      <c r="ED93" s="51"/>
      <c r="EE93" s="51"/>
      <c r="EF93" s="51"/>
      <c r="EG93" s="51"/>
      <c r="EH93" s="51"/>
      <c r="EI93" s="51"/>
      <c r="EJ93" s="51"/>
      <c r="EK93" s="51"/>
      <c r="EL93" s="51"/>
      <c r="EM93" s="51"/>
      <c r="EN93" s="51"/>
      <c r="EO93" s="51"/>
      <c r="EP93" s="51"/>
      <c r="EQ93" s="51"/>
      <c r="ER93" s="51"/>
      <c r="ES93" s="51"/>
      <c r="ET93" s="51"/>
      <c r="EU93" s="51"/>
      <c r="EV93" s="51"/>
      <c r="EW93" s="51"/>
      <c r="EX93" s="51"/>
      <c r="EY93" s="51"/>
      <c r="EZ93" s="51"/>
      <c r="FA93" s="51"/>
      <c r="FB93" s="51"/>
      <c r="FC93" s="51"/>
      <c r="FD93" s="51"/>
      <c r="FE93" s="51"/>
      <c r="FF93" s="51"/>
      <c r="FG93" s="51"/>
      <c r="FH93" s="51"/>
      <c r="FI93" s="51"/>
      <c r="FJ93" s="51"/>
    </row>
    <row r="94" spans="1:166" ht="15.75" customHeight="1" x14ac:dyDescent="0.25">
      <c r="A94" s="393"/>
      <c r="B94" s="8" t="s">
        <v>470</v>
      </c>
      <c r="C94" s="393"/>
      <c r="D94" s="8" t="s">
        <v>470</v>
      </c>
      <c r="E94" s="15" t="s">
        <v>859</v>
      </c>
      <c r="F94" s="13" t="s">
        <v>860</v>
      </c>
      <c r="G94" s="393"/>
      <c r="H94" s="393"/>
      <c r="I94" s="295"/>
      <c r="J94" s="53">
        <v>1</v>
      </c>
      <c r="K94" s="53">
        <v>1</v>
      </c>
      <c r="L94" s="53">
        <v>1</v>
      </c>
      <c r="M94" s="53">
        <v>1</v>
      </c>
      <c r="N94" s="53">
        <v>1</v>
      </c>
      <c r="O94" s="53">
        <v>1</v>
      </c>
      <c r="P94" s="53">
        <v>1</v>
      </c>
      <c r="Q94" s="53">
        <v>1</v>
      </c>
      <c r="R94" s="53">
        <v>1</v>
      </c>
      <c r="S94" s="53">
        <v>1</v>
      </c>
      <c r="T94" s="53">
        <v>1</v>
      </c>
      <c r="U94" s="53">
        <v>1</v>
      </c>
      <c r="V94" s="53">
        <v>1</v>
      </c>
      <c r="W94" s="53">
        <v>1</v>
      </c>
      <c r="X94" s="53">
        <v>1</v>
      </c>
      <c r="Y94" s="53">
        <v>1</v>
      </c>
      <c r="Z94" s="53">
        <v>1</v>
      </c>
      <c r="AA94" s="53">
        <v>1</v>
      </c>
      <c r="AB94" s="488"/>
      <c r="AC94" s="53">
        <v>1</v>
      </c>
      <c r="AD94" s="53">
        <v>1</v>
      </c>
      <c r="AE94" s="53">
        <v>1</v>
      </c>
      <c r="AF94" s="53">
        <v>1</v>
      </c>
      <c r="AG94" s="53">
        <v>1</v>
      </c>
      <c r="AH94" s="53">
        <v>1</v>
      </c>
      <c r="AI94" s="53">
        <v>1</v>
      </c>
      <c r="AJ94" s="53">
        <v>1</v>
      </c>
      <c r="AK94" s="53">
        <v>1</v>
      </c>
      <c r="AL94" s="53">
        <v>1</v>
      </c>
      <c r="AM94" s="53">
        <v>1</v>
      </c>
      <c r="AN94" s="53">
        <v>1</v>
      </c>
      <c r="AO94" s="53">
        <v>1</v>
      </c>
      <c r="AP94" s="53">
        <v>1</v>
      </c>
      <c r="AQ94" s="53">
        <v>1</v>
      </c>
      <c r="AR94" s="53">
        <v>1</v>
      </c>
      <c r="AS94" s="53">
        <v>1</v>
      </c>
      <c r="AT94" s="53">
        <v>1</v>
      </c>
      <c r="AU94" s="53">
        <v>1</v>
      </c>
      <c r="AV94" s="53">
        <v>1</v>
      </c>
      <c r="AW94" s="53">
        <v>1</v>
      </c>
      <c r="AX94" s="53">
        <v>1</v>
      </c>
      <c r="AY94" s="53">
        <v>1</v>
      </c>
      <c r="AZ94" s="53">
        <v>1</v>
      </c>
      <c r="BA94" s="53">
        <v>1</v>
      </c>
      <c r="BB94" s="53">
        <v>1</v>
      </c>
      <c r="BC94" s="53">
        <v>1</v>
      </c>
      <c r="BD94" s="53">
        <v>1</v>
      </c>
      <c r="BE94" s="53">
        <v>1</v>
      </c>
      <c r="BF94" s="53">
        <v>1</v>
      </c>
      <c r="BG94" s="53">
        <v>1</v>
      </c>
      <c r="BH94" s="53">
        <v>1</v>
      </c>
      <c r="BI94" s="53">
        <v>1</v>
      </c>
      <c r="BJ94" s="53">
        <v>1</v>
      </c>
      <c r="BK94" s="53">
        <v>1</v>
      </c>
      <c r="BL94" s="53">
        <v>1</v>
      </c>
      <c r="BM94" s="53">
        <v>1</v>
      </c>
      <c r="BN94" s="53">
        <v>1</v>
      </c>
      <c r="BO94" s="53">
        <v>1</v>
      </c>
      <c r="BP94" s="53">
        <v>1</v>
      </c>
      <c r="BQ94" s="53">
        <v>1</v>
      </c>
      <c r="BR94" s="53">
        <v>1</v>
      </c>
      <c r="BS94" s="53">
        <v>1</v>
      </c>
      <c r="BT94" s="53">
        <v>1</v>
      </c>
      <c r="BU94" s="53">
        <v>1</v>
      </c>
      <c r="BV94" s="53">
        <v>1</v>
      </c>
      <c r="BW94" s="53">
        <v>1</v>
      </c>
      <c r="BX94" s="53">
        <v>1</v>
      </c>
      <c r="BY94" s="53">
        <v>1</v>
      </c>
      <c r="BZ94" s="53">
        <v>1</v>
      </c>
      <c r="CA94" s="53">
        <v>1</v>
      </c>
      <c r="CB94" s="53">
        <v>1</v>
      </c>
      <c r="CC94" s="53">
        <v>1</v>
      </c>
      <c r="CD94" s="53">
        <v>1</v>
      </c>
      <c r="CE94" s="53">
        <v>1</v>
      </c>
      <c r="CF94" s="53">
        <v>1</v>
      </c>
      <c r="CG94" s="53">
        <v>1</v>
      </c>
      <c r="CH94" s="53">
        <v>1</v>
      </c>
      <c r="CI94" s="53">
        <v>1</v>
      </c>
      <c r="CJ94" s="53">
        <v>1</v>
      </c>
      <c r="CK94" s="53">
        <v>1</v>
      </c>
      <c r="CL94" s="53">
        <v>1</v>
      </c>
      <c r="CM94" s="53">
        <v>1</v>
      </c>
      <c r="CN94" s="53">
        <v>1</v>
      </c>
      <c r="CO94" s="53">
        <v>1</v>
      </c>
      <c r="CP94" s="53">
        <v>1</v>
      </c>
      <c r="CQ94" s="53">
        <v>1</v>
      </c>
      <c r="CR94" s="53">
        <v>1</v>
      </c>
      <c r="CS94" s="53">
        <v>1</v>
      </c>
      <c r="CT94" s="53">
        <v>1</v>
      </c>
      <c r="CU94" s="53">
        <v>1</v>
      </c>
      <c r="CV94" s="53">
        <v>1</v>
      </c>
      <c r="CW94" s="53">
        <v>1</v>
      </c>
      <c r="CX94" s="53">
        <v>1</v>
      </c>
      <c r="CY94" s="53">
        <v>1</v>
      </c>
      <c r="CZ94" s="53">
        <v>1</v>
      </c>
      <c r="DA94" s="53">
        <v>1</v>
      </c>
      <c r="DB94" s="53">
        <v>1</v>
      </c>
      <c r="DC94" s="53">
        <v>1</v>
      </c>
      <c r="DD94" s="53">
        <v>1</v>
      </c>
      <c r="DE94" s="53">
        <v>1</v>
      </c>
      <c r="DF94" s="53">
        <v>1</v>
      </c>
      <c r="DG94" s="53">
        <v>1</v>
      </c>
      <c r="DH94" s="53">
        <v>1</v>
      </c>
      <c r="DI94" s="53">
        <v>1</v>
      </c>
      <c r="DJ94" s="53">
        <v>1</v>
      </c>
      <c r="DK94" s="53">
        <v>1</v>
      </c>
      <c r="DL94" s="53">
        <v>1</v>
      </c>
      <c r="DM94" s="53">
        <v>1</v>
      </c>
      <c r="DN94" s="53">
        <v>1</v>
      </c>
      <c r="DO94" s="53">
        <v>1</v>
      </c>
      <c r="DP94" s="53">
        <v>1</v>
      </c>
      <c r="DQ94" s="53">
        <v>1</v>
      </c>
      <c r="DR94" s="53">
        <v>1</v>
      </c>
      <c r="DS94" s="53">
        <v>1</v>
      </c>
      <c r="DT94" s="53">
        <v>1</v>
      </c>
      <c r="DU94" s="53">
        <v>1</v>
      </c>
      <c r="DV94" s="53">
        <v>1</v>
      </c>
      <c r="DW94" s="53">
        <v>1</v>
      </c>
      <c r="DX94" s="53">
        <v>1</v>
      </c>
      <c r="DY94" s="53">
        <v>1</v>
      </c>
      <c r="DZ94" s="53">
        <v>1</v>
      </c>
      <c r="EA94" s="53">
        <v>1</v>
      </c>
      <c r="EB94" s="53">
        <v>1</v>
      </c>
      <c r="EC94" s="53">
        <v>1</v>
      </c>
      <c r="ED94" s="53">
        <v>1</v>
      </c>
      <c r="EE94" s="53">
        <v>1</v>
      </c>
      <c r="EF94" s="53">
        <v>1</v>
      </c>
      <c r="EG94" s="53">
        <v>1</v>
      </c>
      <c r="EH94" s="53">
        <v>1</v>
      </c>
      <c r="EI94" s="53">
        <v>1</v>
      </c>
      <c r="EJ94" s="53">
        <v>1</v>
      </c>
      <c r="EK94" s="53">
        <v>1</v>
      </c>
      <c r="EL94" s="53">
        <v>1</v>
      </c>
      <c r="EM94" s="53">
        <v>1</v>
      </c>
      <c r="EN94" s="53">
        <v>1</v>
      </c>
      <c r="EO94" s="53">
        <v>1</v>
      </c>
      <c r="EP94" s="53">
        <v>1</v>
      </c>
      <c r="EQ94" s="53">
        <v>1</v>
      </c>
      <c r="ER94" s="53">
        <v>1</v>
      </c>
      <c r="ES94" s="53">
        <v>1</v>
      </c>
      <c r="ET94" s="53">
        <v>1</v>
      </c>
      <c r="EU94" s="53">
        <v>1</v>
      </c>
      <c r="EV94" s="53">
        <v>1</v>
      </c>
      <c r="EW94" s="53">
        <v>1</v>
      </c>
      <c r="EX94" s="53">
        <v>1</v>
      </c>
      <c r="EY94" s="53">
        <v>1</v>
      </c>
      <c r="EZ94" s="53">
        <v>1</v>
      </c>
      <c r="FA94" s="53">
        <v>1</v>
      </c>
      <c r="FB94" s="53">
        <v>1</v>
      </c>
      <c r="FC94" s="53">
        <v>1</v>
      </c>
      <c r="FD94" s="53">
        <v>1</v>
      </c>
      <c r="FE94" s="53">
        <v>1</v>
      </c>
      <c r="FF94" s="53">
        <v>1</v>
      </c>
      <c r="FG94" s="53">
        <v>1</v>
      </c>
      <c r="FH94" s="53">
        <v>1</v>
      </c>
      <c r="FI94" s="53">
        <v>1</v>
      </c>
      <c r="FJ94" s="53">
        <v>1</v>
      </c>
    </row>
    <row r="95" spans="1:166" ht="18.75" customHeight="1" x14ac:dyDescent="0.25">
      <c r="A95" s="393"/>
      <c r="B95" s="8" t="s">
        <v>471</v>
      </c>
      <c r="C95" s="393"/>
      <c r="D95" s="8" t="s">
        <v>471</v>
      </c>
      <c r="E95" s="15" t="s">
        <v>369</v>
      </c>
      <c r="F95" s="13" t="s">
        <v>5</v>
      </c>
      <c r="G95" s="393"/>
      <c r="H95" s="393"/>
      <c r="I95" s="295"/>
      <c r="J95" s="53">
        <v>1</v>
      </c>
      <c r="K95" s="53">
        <v>1</v>
      </c>
      <c r="L95" s="53">
        <v>1</v>
      </c>
      <c r="M95" s="53">
        <v>1</v>
      </c>
      <c r="N95" s="53">
        <v>1</v>
      </c>
      <c r="O95" s="53">
        <v>1</v>
      </c>
      <c r="P95" s="53">
        <v>1</v>
      </c>
      <c r="Q95" s="53">
        <v>1</v>
      </c>
      <c r="R95" s="53">
        <v>1</v>
      </c>
      <c r="S95" s="53">
        <v>1</v>
      </c>
      <c r="T95" s="53">
        <v>1</v>
      </c>
      <c r="U95" s="53">
        <v>1</v>
      </c>
      <c r="V95" s="53">
        <v>1</v>
      </c>
      <c r="W95" s="53">
        <v>1</v>
      </c>
      <c r="X95" s="53">
        <v>1</v>
      </c>
      <c r="Y95" s="53">
        <v>1</v>
      </c>
      <c r="Z95" s="53">
        <v>1</v>
      </c>
      <c r="AA95" s="53">
        <v>1</v>
      </c>
      <c r="AB95" s="488"/>
      <c r="AC95" s="53">
        <v>1</v>
      </c>
      <c r="AD95" s="53">
        <v>1</v>
      </c>
      <c r="AE95" s="53">
        <v>1</v>
      </c>
      <c r="AF95" s="53">
        <v>1</v>
      </c>
      <c r="AG95" s="53">
        <v>1</v>
      </c>
      <c r="AH95" s="53">
        <v>1</v>
      </c>
      <c r="AI95" s="53">
        <v>1</v>
      </c>
      <c r="AJ95" s="53">
        <v>1</v>
      </c>
      <c r="AK95" s="53">
        <v>1</v>
      </c>
      <c r="AL95" s="53">
        <v>1</v>
      </c>
      <c r="AM95" s="53">
        <v>1</v>
      </c>
      <c r="AN95" s="53">
        <v>1</v>
      </c>
      <c r="AO95" s="53">
        <v>1</v>
      </c>
      <c r="AP95" s="53">
        <v>1</v>
      </c>
      <c r="AQ95" s="53">
        <v>1</v>
      </c>
      <c r="AR95" s="53">
        <v>1</v>
      </c>
      <c r="AS95" s="53">
        <v>1</v>
      </c>
      <c r="AT95" s="53">
        <v>1</v>
      </c>
      <c r="AU95" s="53">
        <v>1</v>
      </c>
      <c r="AV95" s="53">
        <v>1</v>
      </c>
      <c r="AW95" s="53">
        <v>1</v>
      </c>
      <c r="AX95" s="53">
        <v>1</v>
      </c>
      <c r="AY95" s="53">
        <v>1</v>
      </c>
      <c r="AZ95" s="53">
        <v>1</v>
      </c>
      <c r="BA95" s="53">
        <v>1</v>
      </c>
      <c r="BB95" s="53">
        <v>1</v>
      </c>
      <c r="BC95" s="53">
        <v>1</v>
      </c>
      <c r="BD95" s="53">
        <v>1</v>
      </c>
      <c r="BE95" s="53">
        <v>1</v>
      </c>
      <c r="BF95" s="53">
        <v>1</v>
      </c>
      <c r="BG95" s="53">
        <v>1</v>
      </c>
      <c r="BH95" s="53">
        <v>1</v>
      </c>
      <c r="BI95" s="53">
        <v>1</v>
      </c>
      <c r="BJ95" s="53">
        <v>1</v>
      </c>
      <c r="BK95" s="53">
        <v>1</v>
      </c>
      <c r="BL95" s="53">
        <v>1</v>
      </c>
      <c r="BM95" s="53">
        <v>1</v>
      </c>
      <c r="BN95" s="53">
        <v>1</v>
      </c>
      <c r="BO95" s="53">
        <v>1</v>
      </c>
      <c r="BP95" s="53">
        <v>1</v>
      </c>
      <c r="BQ95" s="53">
        <v>1</v>
      </c>
      <c r="BR95" s="53">
        <v>1</v>
      </c>
      <c r="BS95" s="53">
        <v>1</v>
      </c>
      <c r="BT95" s="53">
        <v>1</v>
      </c>
      <c r="BU95" s="53">
        <v>1</v>
      </c>
      <c r="BV95" s="53">
        <v>1</v>
      </c>
      <c r="BW95" s="53">
        <v>1</v>
      </c>
      <c r="BX95" s="53">
        <v>1</v>
      </c>
      <c r="BY95" s="53">
        <v>1</v>
      </c>
      <c r="BZ95" s="53">
        <v>1</v>
      </c>
      <c r="CA95" s="53">
        <v>1</v>
      </c>
      <c r="CB95" s="53">
        <v>1</v>
      </c>
      <c r="CC95" s="53">
        <v>1</v>
      </c>
      <c r="CD95" s="53">
        <v>1</v>
      </c>
      <c r="CE95" s="53">
        <v>1</v>
      </c>
      <c r="CF95" s="53">
        <v>1</v>
      </c>
      <c r="CG95" s="53">
        <v>1</v>
      </c>
      <c r="CH95" s="53">
        <v>1</v>
      </c>
      <c r="CI95" s="53">
        <v>1</v>
      </c>
      <c r="CJ95" s="53">
        <v>1</v>
      </c>
      <c r="CK95" s="53">
        <v>1</v>
      </c>
      <c r="CL95" s="53">
        <v>1</v>
      </c>
      <c r="CM95" s="53">
        <v>1</v>
      </c>
      <c r="CN95" s="53">
        <v>1</v>
      </c>
      <c r="CO95" s="53">
        <v>1</v>
      </c>
      <c r="CP95" s="53">
        <v>1</v>
      </c>
      <c r="CQ95" s="53">
        <v>1</v>
      </c>
      <c r="CR95" s="53">
        <v>1</v>
      </c>
      <c r="CS95" s="53">
        <v>1</v>
      </c>
      <c r="CT95" s="53">
        <v>1</v>
      </c>
      <c r="CU95" s="53">
        <v>1</v>
      </c>
      <c r="CV95" s="53">
        <v>1</v>
      </c>
      <c r="CW95" s="53">
        <v>1</v>
      </c>
      <c r="CX95" s="53">
        <v>1</v>
      </c>
      <c r="CY95" s="53">
        <v>1</v>
      </c>
      <c r="CZ95" s="53">
        <v>1</v>
      </c>
      <c r="DA95" s="53">
        <v>1</v>
      </c>
      <c r="DB95" s="53">
        <v>1</v>
      </c>
      <c r="DC95" s="53">
        <v>1</v>
      </c>
      <c r="DD95" s="53">
        <v>1</v>
      </c>
      <c r="DE95" s="53">
        <v>1</v>
      </c>
      <c r="DF95" s="53">
        <v>1</v>
      </c>
      <c r="DG95" s="53">
        <v>1</v>
      </c>
      <c r="DH95" s="53">
        <v>1</v>
      </c>
      <c r="DI95" s="53">
        <v>1</v>
      </c>
      <c r="DJ95" s="53">
        <v>1</v>
      </c>
      <c r="DK95" s="53">
        <v>1</v>
      </c>
      <c r="DL95" s="53">
        <v>1</v>
      </c>
      <c r="DM95" s="53">
        <v>1</v>
      </c>
      <c r="DN95" s="53">
        <v>1</v>
      </c>
      <c r="DO95" s="53">
        <v>1</v>
      </c>
      <c r="DP95" s="53">
        <v>1</v>
      </c>
      <c r="DQ95" s="53">
        <v>1</v>
      </c>
      <c r="DR95" s="53">
        <v>1</v>
      </c>
      <c r="DS95" s="53">
        <v>1</v>
      </c>
      <c r="DT95" s="53">
        <v>1</v>
      </c>
      <c r="DU95" s="53">
        <v>1</v>
      </c>
      <c r="DV95" s="53">
        <v>1</v>
      </c>
      <c r="DW95" s="53">
        <v>1</v>
      </c>
      <c r="DX95" s="53">
        <v>1</v>
      </c>
      <c r="DY95" s="53">
        <v>1</v>
      </c>
      <c r="DZ95" s="53">
        <v>1</v>
      </c>
      <c r="EA95" s="53">
        <v>1</v>
      </c>
      <c r="EB95" s="53">
        <v>1</v>
      </c>
      <c r="EC95" s="53">
        <v>1</v>
      </c>
      <c r="ED95" s="53">
        <v>1</v>
      </c>
      <c r="EE95" s="53">
        <v>1</v>
      </c>
      <c r="EF95" s="53">
        <v>1</v>
      </c>
      <c r="EG95" s="53">
        <v>1</v>
      </c>
      <c r="EH95" s="53">
        <v>1</v>
      </c>
      <c r="EI95" s="53">
        <v>1</v>
      </c>
      <c r="EJ95" s="53">
        <v>1</v>
      </c>
      <c r="EK95" s="53">
        <v>1</v>
      </c>
      <c r="EL95" s="53">
        <v>1</v>
      </c>
      <c r="EM95" s="53">
        <v>1</v>
      </c>
      <c r="EN95" s="53">
        <v>1</v>
      </c>
      <c r="EO95" s="53">
        <v>1</v>
      </c>
      <c r="EP95" s="53">
        <v>1</v>
      </c>
      <c r="EQ95" s="53">
        <v>1</v>
      </c>
      <c r="ER95" s="53">
        <v>1</v>
      </c>
      <c r="ES95" s="53">
        <v>1</v>
      </c>
      <c r="ET95" s="53">
        <v>1</v>
      </c>
      <c r="EU95" s="53">
        <v>1</v>
      </c>
      <c r="EV95" s="53">
        <v>1</v>
      </c>
      <c r="EW95" s="53">
        <v>1</v>
      </c>
      <c r="EX95" s="53">
        <v>1</v>
      </c>
      <c r="EY95" s="53">
        <v>1</v>
      </c>
      <c r="EZ95" s="53">
        <v>1</v>
      </c>
      <c r="FA95" s="53">
        <v>1</v>
      </c>
      <c r="FB95" s="53">
        <v>1</v>
      </c>
      <c r="FC95" s="53">
        <v>1</v>
      </c>
      <c r="FD95" s="53">
        <v>1</v>
      </c>
      <c r="FE95" s="53">
        <v>1</v>
      </c>
      <c r="FF95" s="53">
        <v>1</v>
      </c>
      <c r="FG95" s="53">
        <v>1</v>
      </c>
      <c r="FH95" s="53">
        <v>1</v>
      </c>
      <c r="FI95" s="53">
        <v>1</v>
      </c>
      <c r="FJ95" s="53">
        <v>1</v>
      </c>
    </row>
    <row r="96" spans="1:166" ht="33" customHeight="1" x14ac:dyDescent="0.25">
      <c r="A96" s="393"/>
      <c r="B96" s="8" t="s">
        <v>472</v>
      </c>
      <c r="C96" s="393"/>
      <c r="D96" s="8" t="s">
        <v>472</v>
      </c>
      <c r="E96" s="15"/>
      <c r="F96" s="13"/>
      <c r="G96" s="393"/>
      <c r="H96" s="393"/>
      <c r="I96" s="295"/>
      <c r="J96" s="53">
        <v>1</v>
      </c>
      <c r="K96" s="53">
        <v>1</v>
      </c>
      <c r="L96" s="53">
        <v>1</v>
      </c>
      <c r="M96" s="53">
        <v>1</v>
      </c>
      <c r="N96" s="53">
        <v>1</v>
      </c>
      <c r="O96" s="53">
        <v>1</v>
      </c>
      <c r="P96" s="53">
        <v>0</v>
      </c>
      <c r="Q96" s="53">
        <v>1</v>
      </c>
      <c r="R96" s="53">
        <v>1</v>
      </c>
      <c r="S96" s="53">
        <v>1</v>
      </c>
      <c r="T96" s="53">
        <v>0</v>
      </c>
      <c r="U96" s="53">
        <v>1</v>
      </c>
      <c r="V96" s="53">
        <v>1</v>
      </c>
      <c r="W96" s="53">
        <v>1</v>
      </c>
      <c r="X96" s="53">
        <v>1</v>
      </c>
      <c r="Y96" s="53">
        <v>1</v>
      </c>
      <c r="Z96" s="53">
        <v>0</v>
      </c>
      <c r="AA96" s="53">
        <v>1</v>
      </c>
      <c r="AB96" s="488"/>
      <c r="AC96" s="53">
        <v>1</v>
      </c>
      <c r="AD96" s="53">
        <v>1</v>
      </c>
      <c r="AE96" s="53">
        <v>0</v>
      </c>
      <c r="AF96" s="53">
        <v>1</v>
      </c>
      <c r="AG96" s="53">
        <v>1</v>
      </c>
      <c r="AH96" s="53">
        <v>1</v>
      </c>
      <c r="AI96" s="53">
        <v>1</v>
      </c>
      <c r="AJ96" s="53">
        <v>1</v>
      </c>
      <c r="AK96" s="53">
        <v>1</v>
      </c>
      <c r="AL96" s="53">
        <v>1</v>
      </c>
      <c r="AM96" s="53">
        <v>1</v>
      </c>
      <c r="AN96" s="53">
        <v>1</v>
      </c>
      <c r="AO96" s="53">
        <v>1</v>
      </c>
      <c r="AP96" s="53">
        <v>1</v>
      </c>
      <c r="AQ96" s="53">
        <v>0</v>
      </c>
      <c r="AR96" s="53">
        <v>1</v>
      </c>
      <c r="AS96" s="53">
        <v>1</v>
      </c>
      <c r="AT96" s="53">
        <v>1</v>
      </c>
      <c r="AU96" s="53">
        <v>0</v>
      </c>
      <c r="AV96" s="53">
        <v>1</v>
      </c>
      <c r="AW96" s="53">
        <v>1</v>
      </c>
      <c r="AX96" s="53">
        <v>1</v>
      </c>
      <c r="AY96" s="53">
        <v>1</v>
      </c>
      <c r="AZ96" s="53">
        <v>1</v>
      </c>
      <c r="BA96" s="53">
        <v>0</v>
      </c>
      <c r="BB96" s="53">
        <v>1</v>
      </c>
      <c r="BC96" s="53">
        <v>1</v>
      </c>
      <c r="BD96" s="53">
        <v>1</v>
      </c>
      <c r="BE96" s="53">
        <v>0</v>
      </c>
      <c r="BF96" s="53">
        <v>1</v>
      </c>
      <c r="BG96" s="53">
        <v>1</v>
      </c>
      <c r="BH96" s="53">
        <v>1</v>
      </c>
      <c r="BI96" s="53">
        <v>1</v>
      </c>
      <c r="BJ96" s="53">
        <v>1</v>
      </c>
      <c r="BK96" s="53">
        <v>1</v>
      </c>
      <c r="BL96" s="53">
        <v>1</v>
      </c>
      <c r="BM96" s="53">
        <v>1</v>
      </c>
      <c r="BN96" s="53">
        <v>1</v>
      </c>
      <c r="BO96" s="53">
        <v>1</v>
      </c>
      <c r="BP96" s="53">
        <v>1</v>
      </c>
      <c r="BQ96" s="53">
        <v>1</v>
      </c>
      <c r="BR96" s="53">
        <v>1</v>
      </c>
      <c r="BS96" s="53">
        <v>1</v>
      </c>
      <c r="BT96" s="53">
        <v>1</v>
      </c>
      <c r="BU96" s="53">
        <v>1</v>
      </c>
      <c r="BV96" s="53">
        <v>1</v>
      </c>
      <c r="BW96" s="53">
        <v>1</v>
      </c>
      <c r="BX96" s="53">
        <v>1</v>
      </c>
      <c r="BY96" s="53">
        <v>1</v>
      </c>
      <c r="BZ96" s="53">
        <v>1</v>
      </c>
      <c r="CA96" s="53">
        <v>1</v>
      </c>
      <c r="CB96" s="53">
        <v>1</v>
      </c>
      <c r="CC96" s="53">
        <v>1</v>
      </c>
      <c r="CD96" s="53">
        <v>1</v>
      </c>
      <c r="CE96" s="53">
        <v>1</v>
      </c>
      <c r="CF96" s="53">
        <v>1</v>
      </c>
      <c r="CG96" s="53">
        <v>1</v>
      </c>
      <c r="CH96" s="53">
        <v>1</v>
      </c>
      <c r="CI96" s="53">
        <v>1</v>
      </c>
      <c r="CJ96" s="53">
        <v>1</v>
      </c>
      <c r="CK96" s="53">
        <v>1</v>
      </c>
      <c r="CL96" s="53">
        <v>1</v>
      </c>
      <c r="CM96" s="53">
        <v>1</v>
      </c>
      <c r="CN96" s="53">
        <v>1</v>
      </c>
      <c r="CO96" s="53">
        <v>1</v>
      </c>
      <c r="CP96" s="53">
        <v>1</v>
      </c>
      <c r="CQ96" s="53">
        <v>1</v>
      </c>
      <c r="CR96" s="53">
        <v>1</v>
      </c>
      <c r="CS96" s="53">
        <v>1</v>
      </c>
      <c r="CT96" s="53">
        <v>1</v>
      </c>
      <c r="CU96" s="53">
        <v>1</v>
      </c>
      <c r="CV96" s="53">
        <v>1</v>
      </c>
      <c r="CW96" s="53">
        <v>1</v>
      </c>
      <c r="CX96" s="53">
        <v>1</v>
      </c>
      <c r="CY96" s="53">
        <v>1</v>
      </c>
      <c r="CZ96" s="53">
        <v>1</v>
      </c>
      <c r="DA96" s="53">
        <v>1</v>
      </c>
      <c r="DB96" s="53">
        <v>1</v>
      </c>
      <c r="DC96" s="53">
        <v>1</v>
      </c>
      <c r="DD96" s="53">
        <v>1</v>
      </c>
      <c r="DE96" s="53">
        <v>1</v>
      </c>
      <c r="DF96" s="53">
        <v>1</v>
      </c>
      <c r="DG96" s="53">
        <v>1</v>
      </c>
      <c r="DH96" s="53">
        <v>1</v>
      </c>
      <c r="DI96" s="53">
        <v>1</v>
      </c>
      <c r="DJ96" s="53">
        <v>1</v>
      </c>
      <c r="DK96" s="53">
        <v>1</v>
      </c>
      <c r="DL96" s="53">
        <v>1</v>
      </c>
      <c r="DM96" s="53">
        <v>1</v>
      </c>
      <c r="DN96" s="53">
        <v>1</v>
      </c>
      <c r="DO96" s="53">
        <v>1</v>
      </c>
      <c r="DP96" s="53">
        <v>1</v>
      </c>
      <c r="DQ96" s="53">
        <v>1</v>
      </c>
      <c r="DR96" s="53">
        <v>1</v>
      </c>
      <c r="DS96" s="53">
        <v>1</v>
      </c>
      <c r="DT96" s="53">
        <v>1</v>
      </c>
      <c r="DU96" s="53">
        <v>1</v>
      </c>
      <c r="DV96" s="53">
        <v>1</v>
      </c>
      <c r="DW96" s="53">
        <v>1</v>
      </c>
      <c r="DX96" s="53">
        <v>1</v>
      </c>
      <c r="DY96" s="53">
        <v>1</v>
      </c>
      <c r="DZ96" s="53">
        <v>1</v>
      </c>
      <c r="EA96" s="53">
        <v>1</v>
      </c>
      <c r="EB96" s="53">
        <v>1</v>
      </c>
      <c r="EC96" s="53">
        <v>1</v>
      </c>
      <c r="ED96" s="53">
        <v>1</v>
      </c>
      <c r="EE96" s="53">
        <v>1</v>
      </c>
      <c r="EF96" s="53">
        <v>1</v>
      </c>
      <c r="EG96" s="53">
        <v>1</v>
      </c>
      <c r="EH96" s="53">
        <v>1</v>
      </c>
      <c r="EI96" s="53">
        <v>0</v>
      </c>
      <c r="EJ96" s="53">
        <v>0</v>
      </c>
      <c r="EK96" s="53">
        <v>0</v>
      </c>
      <c r="EL96" s="53">
        <v>1</v>
      </c>
      <c r="EM96" s="53">
        <v>0</v>
      </c>
      <c r="EN96" s="53">
        <v>0</v>
      </c>
      <c r="EO96" s="53">
        <v>0</v>
      </c>
      <c r="EP96" s="53">
        <v>1</v>
      </c>
      <c r="EQ96" s="53">
        <v>0</v>
      </c>
      <c r="ER96" s="53">
        <v>0</v>
      </c>
      <c r="ES96" s="53">
        <v>0</v>
      </c>
      <c r="ET96" s="53">
        <v>0</v>
      </c>
      <c r="EU96" s="53">
        <v>0</v>
      </c>
      <c r="EV96" s="53">
        <v>1</v>
      </c>
      <c r="EW96" s="53">
        <v>1</v>
      </c>
      <c r="EX96" s="53">
        <v>0</v>
      </c>
      <c r="EY96" s="53">
        <v>1</v>
      </c>
      <c r="EZ96" s="53">
        <v>0</v>
      </c>
      <c r="FA96" s="53">
        <v>1</v>
      </c>
      <c r="FB96" s="53">
        <v>1</v>
      </c>
      <c r="FC96" s="53">
        <v>0</v>
      </c>
      <c r="FD96" s="53">
        <v>1</v>
      </c>
      <c r="FE96" s="53">
        <v>0</v>
      </c>
      <c r="FF96" s="53">
        <v>1</v>
      </c>
      <c r="FG96" s="53">
        <v>1</v>
      </c>
      <c r="FH96" s="53">
        <v>0</v>
      </c>
      <c r="FI96" s="53">
        <v>0</v>
      </c>
      <c r="FJ96" s="53">
        <v>0</v>
      </c>
    </row>
    <row r="97" spans="1:166" ht="37.5" customHeight="1" x14ac:dyDescent="0.25">
      <c r="A97" s="393"/>
      <c r="B97" s="8" t="s">
        <v>473</v>
      </c>
      <c r="C97" s="393"/>
      <c r="D97" s="8" t="s">
        <v>473</v>
      </c>
      <c r="E97" s="15"/>
      <c r="F97" s="13"/>
      <c r="G97" s="393"/>
      <c r="H97" s="393"/>
      <c r="I97" s="294"/>
      <c r="J97" s="53">
        <v>1</v>
      </c>
      <c r="K97" s="53">
        <v>1</v>
      </c>
      <c r="L97" s="53">
        <v>1</v>
      </c>
      <c r="M97" s="53">
        <v>1</v>
      </c>
      <c r="N97" s="53">
        <v>1</v>
      </c>
      <c r="O97" s="53">
        <v>0</v>
      </c>
      <c r="P97" s="53">
        <v>1</v>
      </c>
      <c r="Q97" s="53">
        <v>1</v>
      </c>
      <c r="R97" s="53">
        <v>1</v>
      </c>
      <c r="S97" s="53">
        <v>1</v>
      </c>
      <c r="T97" s="53">
        <v>1</v>
      </c>
      <c r="U97" s="53">
        <v>1</v>
      </c>
      <c r="V97" s="53">
        <v>1</v>
      </c>
      <c r="W97" s="53">
        <v>1</v>
      </c>
      <c r="X97" s="53">
        <v>1</v>
      </c>
      <c r="Y97" s="53">
        <v>1</v>
      </c>
      <c r="Z97" s="53">
        <v>1</v>
      </c>
      <c r="AA97" s="53">
        <v>1</v>
      </c>
      <c r="AB97" s="488"/>
      <c r="AC97" s="53">
        <v>1</v>
      </c>
      <c r="AD97" s="53">
        <v>1</v>
      </c>
      <c r="AE97" s="53">
        <v>0</v>
      </c>
      <c r="AF97" s="53">
        <v>0</v>
      </c>
      <c r="AG97" s="53">
        <v>1</v>
      </c>
      <c r="AH97" s="53">
        <v>1</v>
      </c>
      <c r="AI97" s="53">
        <v>1</v>
      </c>
      <c r="AJ97" s="53">
        <v>1</v>
      </c>
      <c r="AK97" s="53">
        <v>1</v>
      </c>
      <c r="AL97" s="53">
        <v>1</v>
      </c>
      <c r="AM97" s="53">
        <v>1</v>
      </c>
      <c r="AN97" s="53">
        <v>1</v>
      </c>
      <c r="AO97" s="53">
        <v>1</v>
      </c>
      <c r="AP97" s="53">
        <v>1</v>
      </c>
      <c r="AQ97" s="53">
        <v>1</v>
      </c>
      <c r="AR97" s="53">
        <v>1</v>
      </c>
      <c r="AS97" s="53">
        <v>1</v>
      </c>
      <c r="AT97" s="53">
        <v>1</v>
      </c>
      <c r="AU97" s="53">
        <v>1</v>
      </c>
      <c r="AV97" s="53">
        <v>1</v>
      </c>
      <c r="AW97" s="53">
        <v>1</v>
      </c>
      <c r="AX97" s="53">
        <v>1</v>
      </c>
      <c r="AY97" s="53">
        <v>1</v>
      </c>
      <c r="AZ97" s="53">
        <v>1</v>
      </c>
      <c r="BA97" s="53">
        <v>1</v>
      </c>
      <c r="BB97" s="53">
        <v>1</v>
      </c>
      <c r="BC97" s="53">
        <v>1</v>
      </c>
      <c r="BD97" s="53">
        <v>1</v>
      </c>
      <c r="BE97" s="53">
        <v>0</v>
      </c>
      <c r="BF97" s="53">
        <v>0</v>
      </c>
      <c r="BG97" s="53">
        <v>1</v>
      </c>
      <c r="BH97" s="53">
        <v>1</v>
      </c>
      <c r="BI97" s="53">
        <v>1</v>
      </c>
      <c r="BJ97" s="53">
        <v>1</v>
      </c>
      <c r="BK97" s="53">
        <v>1</v>
      </c>
      <c r="BL97" s="53">
        <v>1</v>
      </c>
      <c r="BM97" s="53">
        <v>1</v>
      </c>
      <c r="BN97" s="53">
        <v>1</v>
      </c>
      <c r="BO97" s="53">
        <v>1</v>
      </c>
      <c r="BP97" s="53">
        <v>1</v>
      </c>
      <c r="BQ97" s="53">
        <v>0</v>
      </c>
      <c r="BR97" s="53">
        <v>1</v>
      </c>
      <c r="BS97" s="53">
        <v>1</v>
      </c>
      <c r="BT97" s="53">
        <v>1</v>
      </c>
      <c r="BU97" s="53">
        <v>1</v>
      </c>
      <c r="BV97" s="53">
        <v>1</v>
      </c>
      <c r="BW97" s="53">
        <v>1</v>
      </c>
      <c r="BX97" s="53">
        <v>0</v>
      </c>
      <c r="BY97" s="53">
        <v>1</v>
      </c>
      <c r="BZ97" s="53">
        <v>1</v>
      </c>
      <c r="CA97" s="53">
        <v>1</v>
      </c>
      <c r="CB97" s="53">
        <v>1</v>
      </c>
      <c r="CC97" s="53">
        <v>1</v>
      </c>
      <c r="CD97" s="53">
        <v>1</v>
      </c>
      <c r="CE97" s="53">
        <v>1</v>
      </c>
      <c r="CF97" s="53">
        <v>1</v>
      </c>
      <c r="CG97" s="53">
        <v>1</v>
      </c>
      <c r="CH97" s="53">
        <v>1</v>
      </c>
      <c r="CI97" s="53">
        <v>1</v>
      </c>
      <c r="CJ97" s="53">
        <v>1</v>
      </c>
      <c r="CK97" s="53">
        <v>1</v>
      </c>
      <c r="CL97" s="53">
        <v>1</v>
      </c>
      <c r="CM97" s="53">
        <v>1</v>
      </c>
      <c r="CN97" s="53">
        <v>1</v>
      </c>
      <c r="CO97" s="53">
        <v>1</v>
      </c>
      <c r="CP97" s="53">
        <v>1</v>
      </c>
      <c r="CQ97" s="53">
        <v>1</v>
      </c>
      <c r="CR97" s="53">
        <v>1</v>
      </c>
      <c r="CS97" s="53">
        <v>1</v>
      </c>
      <c r="CT97" s="53">
        <v>0</v>
      </c>
      <c r="CU97" s="53">
        <v>1</v>
      </c>
      <c r="CV97" s="53">
        <v>1</v>
      </c>
      <c r="CW97" s="53">
        <v>1</v>
      </c>
      <c r="CX97" s="53">
        <v>1</v>
      </c>
      <c r="CY97" s="53">
        <v>1</v>
      </c>
      <c r="CZ97" s="53">
        <v>1</v>
      </c>
      <c r="DA97" s="53">
        <v>1</v>
      </c>
      <c r="DB97" s="53">
        <v>1</v>
      </c>
      <c r="DC97" s="53">
        <v>1</v>
      </c>
      <c r="DD97" s="53">
        <v>1</v>
      </c>
      <c r="DE97" s="53">
        <v>1</v>
      </c>
      <c r="DF97" s="53">
        <v>1</v>
      </c>
      <c r="DG97" s="53">
        <v>1</v>
      </c>
      <c r="DH97" s="53">
        <v>1</v>
      </c>
      <c r="DI97" s="53">
        <v>1</v>
      </c>
      <c r="DJ97" s="53">
        <v>1</v>
      </c>
      <c r="DK97" s="53">
        <v>1</v>
      </c>
      <c r="DL97" s="53">
        <v>1</v>
      </c>
      <c r="DM97" s="53">
        <v>1</v>
      </c>
      <c r="DN97" s="53">
        <v>1</v>
      </c>
      <c r="DO97" s="53">
        <v>1</v>
      </c>
      <c r="DP97" s="53">
        <v>1</v>
      </c>
      <c r="DQ97" s="53">
        <v>1</v>
      </c>
      <c r="DR97" s="53">
        <v>1</v>
      </c>
      <c r="DS97" s="53">
        <v>1</v>
      </c>
      <c r="DT97" s="53">
        <v>1</v>
      </c>
      <c r="DU97" s="53">
        <v>1</v>
      </c>
      <c r="DV97" s="53">
        <v>1</v>
      </c>
      <c r="DW97" s="53">
        <v>1</v>
      </c>
      <c r="DX97" s="53">
        <v>1</v>
      </c>
      <c r="DY97" s="53">
        <v>1</v>
      </c>
      <c r="DZ97" s="53">
        <v>1</v>
      </c>
      <c r="EA97" s="53">
        <v>0</v>
      </c>
      <c r="EB97" s="53">
        <v>1</v>
      </c>
      <c r="EC97" s="53">
        <v>1</v>
      </c>
      <c r="ED97" s="53">
        <v>1</v>
      </c>
      <c r="EE97" s="53">
        <v>1</v>
      </c>
      <c r="EF97" s="53">
        <v>1</v>
      </c>
      <c r="EG97" s="53">
        <v>0</v>
      </c>
      <c r="EH97" s="53">
        <v>1</v>
      </c>
      <c r="EI97" s="53">
        <v>1</v>
      </c>
      <c r="EJ97" s="53">
        <v>0</v>
      </c>
      <c r="EK97" s="53">
        <v>0</v>
      </c>
      <c r="EL97" s="53">
        <v>0</v>
      </c>
      <c r="EM97" s="53">
        <v>0</v>
      </c>
      <c r="EN97" s="53">
        <v>0</v>
      </c>
      <c r="EO97" s="53">
        <v>1</v>
      </c>
      <c r="EP97" s="53">
        <v>1</v>
      </c>
      <c r="EQ97" s="53">
        <v>0</v>
      </c>
      <c r="ER97" s="53">
        <v>0</v>
      </c>
      <c r="ES97" s="53">
        <v>1</v>
      </c>
      <c r="ET97" s="53">
        <v>0</v>
      </c>
      <c r="EU97" s="53">
        <v>0</v>
      </c>
      <c r="EV97" s="53">
        <v>0</v>
      </c>
      <c r="EW97" s="53">
        <v>1</v>
      </c>
      <c r="EX97" s="53">
        <v>0</v>
      </c>
      <c r="EY97" s="53">
        <v>0</v>
      </c>
      <c r="EZ97" s="53">
        <v>1</v>
      </c>
      <c r="FA97" s="53">
        <v>1</v>
      </c>
      <c r="FB97" s="53">
        <v>1</v>
      </c>
      <c r="FC97" s="53">
        <v>1</v>
      </c>
      <c r="FD97" s="53">
        <v>0</v>
      </c>
      <c r="FE97" s="53">
        <v>1</v>
      </c>
      <c r="FF97" s="53">
        <v>1</v>
      </c>
      <c r="FG97" s="53">
        <v>1</v>
      </c>
      <c r="FH97" s="53">
        <v>0</v>
      </c>
      <c r="FI97" s="53">
        <v>0</v>
      </c>
      <c r="FJ97" s="53">
        <v>0</v>
      </c>
    </row>
    <row r="98" spans="1:166" s="23" customFormat="1" x14ac:dyDescent="0.25">
      <c r="A98" s="393"/>
      <c r="B98" s="39"/>
      <c r="C98" s="4"/>
      <c r="D98" s="394" t="s">
        <v>53</v>
      </c>
      <c r="E98" s="394"/>
      <c r="F98" s="394"/>
      <c r="G98" s="394"/>
      <c r="H98" s="4"/>
      <c r="I98" s="172"/>
      <c r="J98" s="54">
        <f>SUM(J94:J97)</f>
        <v>4</v>
      </c>
      <c r="K98" s="54"/>
      <c r="L98" s="54"/>
      <c r="M98" s="54"/>
      <c r="N98" s="54"/>
      <c r="O98" s="54"/>
      <c r="P98" s="54"/>
      <c r="Q98" s="54"/>
      <c r="R98" s="54"/>
      <c r="S98" s="54"/>
      <c r="T98" s="54"/>
      <c r="U98" s="54"/>
      <c r="V98" s="54"/>
      <c r="W98" s="54"/>
      <c r="X98" s="54"/>
      <c r="Y98" s="54"/>
      <c r="Z98" s="54"/>
      <c r="AA98" s="54"/>
      <c r="AB98" s="488"/>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row>
    <row r="99" spans="1:166" s="23" customFormat="1" x14ac:dyDescent="0.2">
      <c r="A99" s="393"/>
      <c r="B99" s="74" t="s">
        <v>43</v>
      </c>
      <c r="C99" s="1"/>
      <c r="D99" s="413" t="s">
        <v>861</v>
      </c>
      <c r="E99" s="413"/>
      <c r="F99" s="413"/>
      <c r="G99" s="4"/>
      <c r="H99" s="4"/>
      <c r="I99" s="172"/>
      <c r="J99" s="54">
        <f>IF(J98&gt;3,100,J98*30)</f>
        <v>100</v>
      </c>
      <c r="K99" s="54"/>
      <c r="L99" s="54"/>
      <c r="M99" s="54"/>
      <c r="N99" s="54"/>
      <c r="O99" s="54"/>
      <c r="P99" s="54"/>
      <c r="Q99" s="54"/>
      <c r="R99" s="54"/>
      <c r="S99" s="54"/>
      <c r="T99" s="54"/>
      <c r="U99" s="54"/>
      <c r="V99" s="54"/>
      <c r="W99" s="54"/>
      <c r="X99" s="54"/>
      <c r="Y99" s="54"/>
      <c r="Z99" s="54"/>
      <c r="AA99" s="54"/>
      <c r="AB99" s="488"/>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row>
    <row r="100" spans="1:166" ht="85.5" customHeight="1" x14ac:dyDescent="0.25">
      <c r="A100" s="393" t="s">
        <v>9</v>
      </c>
      <c r="B100" s="395" t="s">
        <v>1093</v>
      </c>
      <c r="C100" s="396">
        <v>0.4</v>
      </c>
      <c r="D100" s="293" t="s">
        <v>866</v>
      </c>
      <c r="E100" s="483" t="s">
        <v>868</v>
      </c>
      <c r="F100" s="293" t="s">
        <v>10</v>
      </c>
      <c r="G100" s="293" t="s">
        <v>791</v>
      </c>
      <c r="H100" s="293" t="s">
        <v>361</v>
      </c>
      <c r="I100" s="138" t="s">
        <v>1296</v>
      </c>
      <c r="J100" s="56">
        <v>150</v>
      </c>
      <c r="K100" s="56"/>
      <c r="L100" s="56"/>
      <c r="M100" s="56"/>
      <c r="N100" s="56"/>
      <c r="O100" s="56"/>
      <c r="P100" s="56"/>
      <c r="Q100" s="56"/>
      <c r="R100" s="56"/>
      <c r="S100" s="56"/>
      <c r="T100" s="56"/>
      <c r="U100" s="56"/>
      <c r="V100" s="56"/>
      <c r="W100" s="56"/>
      <c r="X100" s="56"/>
      <c r="Y100" s="56"/>
      <c r="Z100" s="56"/>
      <c r="AA100" s="56"/>
      <c r="AB100" s="488"/>
      <c r="AC100" s="56"/>
      <c r="AD100" s="56"/>
      <c r="AE100" s="56"/>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row>
    <row r="101" spans="1:166" x14ac:dyDescent="0.25">
      <c r="A101" s="393"/>
      <c r="B101" s="395"/>
      <c r="C101" s="396"/>
      <c r="D101" s="294"/>
      <c r="E101" s="484"/>
      <c r="F101" s="294"/>
      <c r="G101" s="295"/>
      <c r="H101" s="294"/>
      <c r="I101" s="172" t="s">
        <v>1298</v>
      </c>
      <c r="J101" s="56">
        <f>J100/J3*100</f>
        <v>86.206896551724128</v>
      </c>
      <c r="K101" s="56"/>
      <c r="L101" s="56"/>
      <c r="M101" s="56"/>
      <c r="N101" s="56"/>
      <c r="O101" s="56"/>
      <c r="P101" s="56"/>
      <c r="Q101" s="56"/>
      <c r="R101" s="56"/>
      <c r="S101" s="56"/>
      <c r="T101" s="56"/>
      <c r="U101" s="56"/>
      <c r="V101" s="56"/>
      <c r="W101" s="56"/>
      <c r="X101" s="56"/>
      <c r="Y101" s="56"/>
      <c r="Z101" s="56"/>
      <c r="AA101" s="56"/>
      <c r="AB101" s="488"/>
      <c r="AC101" s="56"/>
      <c r="AD101" s="56"/>
      <c r="AE101" s="56"/>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row>
    <row r="102" spans="1:166" ht="63" customHeight="1" x14ac:dyDescent="0.25">
      <c r="A102" s="393"/>
      <c r="B102" s="395"/>
      <c r="C102" s="396"/>
      <c r="D102" s="293" t="s">
        <v>867</v>
      </c>
      <c r="E102" s="483" t="s">
        <v>869</v>
      </c>
      <c r="F102" s="293" t="s">
        <v>10</v>
      </c>
      <c r="G102" s="295"/>
      <c r="H102" s="293" t="s">
        <v>361</v>
      </c>
      <c r="I102" s="138" t="s">
        <v>1296</v>
      </c>
      <c r="J102" s="57">
        <v>200</v>
      </c>
      <c r="K102" s="57"/>
      <c r="L102" s="57"/>
      <c r="M102" s="57"/>
      <c r="N102" s="57"/>
      <c r="O102" s="57"/>
      <c r="P102" s="57"/>
      <c r="Q102" s="57"/>
      <c r="R102" s="57"/>
      <c r="S102" s="57"/>
      <c r="T102" s="57"/>
      <c r="U102" s="57"/>
      <c r="V102" s="57"/>
      <c r="W102" s="57"/>
      <c r="X102" s="57"/>
      <c r="Y102" s="57"/>
      <c r="Z102" s="57"/>
      <c r="AA102" s="57"/>
      <c r="AB102" s="488"/>
      <c r="AC102" s="57"/>
      <c r="AD102" s="57"/>
      <c r="AE102" s="57"/>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row>
    <row r="103" spans="1:166" x14ac:dyDescent="0.25">
      <c r="A103" s="393"/>
      <c r="B103" s="166"/>
      <c r="C103" s="170"/>
      <c r="D103" s="294"/>
      <c r="E103" s="484"/>
      <c r="F103" s="294"/>
      <c r="G103" s="294"/>
      <c r="H103" s="294"/>
      <c r="I103" s="172" t="s">
        <v>1298</v>
      </c>
      <c r="J103" s="56">
        <f>J102/J3*100</f>
        <v>114.94252873563218</v>
      </c>
      <c r="K103" s="57"/>
      <c r="L103" s="57"/>
      <c r="M103" s="57"/>
      <c r="N103" s="57"/>
      <c r="O103" s="57"/>
      <c r="P103" s="57"/>
      <c r="Q103" s="57"/>
      <c r="R103" s="57"/>
      <c r="S103" s="57"/>
      <c r="T103" s="57"/>
      <c r="U103" s="57"/>
      <c r="V103" s="57"/>
      <c r="W103" s="57"/>
      <c r="X103" s="57"/>
      <c r="Y103" s="57"/>
      <c r="Z103" s="57"/>
      <c r="AA103" s="57"/>
      <c r="AB103" s="488"/>
      <c r="AC103" s="57"/>
      <c r="AD103" s="57"/>
      <c r="AE103" s="57"/>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row>
    <row r="104" spans="1:166" s="23" customFormat="1" ht="27.75" customHeight="1" x14ac:dyDescent="0.25">
      <c r="A104" s="393"/>
      <c r="B104" s="70" t="s">
        <v>44</v>
      </c>
      <c r="C104" s="4"/>
      <c r="D104" s="394" t="s">
        <v>870</v>
      </c>
      <c r="E104" s="394"/>
      <c r="F104" s="394"/>
      <c r="G104" s="4"/>
      <c r="H104" s="4"/>
      <c r="I104" s="172"/>
      <c r="J104" s="55">
        <f>((J100+J102)/(2*J3))*100</f>
        <v>100.57471264367817</v>
      </c>
      <c r="K104" s="55"/>
      <c r="L104" s="55"/>
      <c r="M104" s="55"/>
      <c r="N104" s="55"/>
      <c r="O104" s="55"/>
      <c r="P104" s="55"/>
      <c r="Q104" s="55"/>
      <c r="R104" s="55"/>
      <c r="S104" s="55"/>
      <c r="T104" s="55"/>
      <c r="U104" s="55"/>
      <c r="V104" s="55"/>
      <c r="W104" s="55"/>
      <c r="X104" s="55"/>
      <c r="Y104" s="55"/>
      <c r="Z104" s="55"/>
      <c r="AA104" s="55"/>
      <c r="AB104" s="488"/>
      <c r="AC104" s="55"/>
      <c r="AD104" s="55"/>
      <c r="AE104" s="55"/>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row>
    <row r="105" spans="1:166" s="23" customFormat="1" ht="24" x14ac:dyDescent="0.25">
      <c r="A105" s="428" t="s">
        <v>40</v>
      </c>
      <c r="B105" s="428"/>
      <c r="C105" s="1">
        <v>1</v>
      </c>
      <c r="D105" s="499" t="s">
        <v>871</v>
      </c>
      <c r="E105" s="499"/>
      <c r="F105" s="499"/>
      <c r="G105" s="4" t="s">
        <v>5</v>
      </c>
      <c r="H105" s="4"/>
      <c r="I105" s="172"/>
      <c r="J105" s="55">
        <f>(0.3*J92)+(J99*0.3)+(J104*0.4)</f>
        <v>94.148803976390184</v>
      </c>
      <c r="K105" s="55"/>
      <c r="L105" s="55"/>
      <c r="M105" s="55"/>
      <c r="N105" s="55"/>
      <c r="O105" s="55"/>
      <c r="P105" s="55"/>
      <c r="Q105" s="55"/>
      <c r="R105" s="55"/>
      <c r="S105" s="55"/>
      <c r="T105" s="55"/>
      <c r="U105" s="55"/>
      <c r="V105" s="55"/>
      <c r="W105" s="55"/>
      <c r="X105" s="55"/>
      <c r="Y105" s="55"/>
      <c r="Z105" s="55"/>
      <c r="AA105" s="55"/>
      <c r="AB105" s="488"/>
      <c r="AC105" s="55"/>
      <c r="AD105" s="55"/>
      <c r="AE105" s="55"/>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c r="EP105" s="54"/>
      <c r="EQ105" s="54"/>
      <c r="ER105" s="54"/>
      <c r="ES105" s="54"/>
      <c r="ET105" s="54"/>
      <c r="EU105" s="54"/>
      <c r="EV105" s="54"/>
      <c r="EW105" s="54"/>
      <c r="EX105" s="54"/>
      <c r="EY105" s="54"/>
      <c r="EZ105" s="54"/>
      <c r="FA105" s="54"/>
      <c r="FB105" s="54"/>
      <c r="FC105" s="54"/>
      <c r="FD105" s="54"/>
      <c r="FE105" s="54"/>
      <c r="FF105" s="54"/>
      <c r="FG105" s="54"/>
      <c r="FH105" s="54"/>
      <c r="FI105" s="54"/>
      <c r="FJ105" s="54"/>
    </row>
    <row r="106" spans="1:166" s="23" customFormat="1" x14ac:dyDescent="0.25">
      <c r="A106" s="4">
        <v>2</v>
      </c>
      <c r="B106" s="394" t="s">
        <v>345</v>
      </c>
      <c r="C106" s="394"/>
      <c r="D106" s="394"/>
      <c r="E106" s="394"/>
      <c r="F106" s="394"/>
      <c r="G106" s="394"/>
      <c r="H106" s="4"/>
      <c r="I106" s="172"/>
      <c r="J106" s="50"/>
      <c r="K106" s="50"/>
      <c r="L106" s="50"/>
      <c r="M106" s="50"/>
      <c r="N106" s="50"/>
      <c r="O106" s="50"/>
      <c r="P106" s="50"/>
      <c r="Q106" s="50"/>
      <c r="R106" s="50"/>
      <c r="S106" s="50"/>
      <c r="T106" s="50"/>
      <c r="U106" s="50"/>
      <c r="V106" s="50"/>
      <c r="W106" s="50"/>
      <c r="X106" s="50"/>
      <c r="Y106" s="50"/>
      <c r="Z106" s="50"/>
      <c r="AA106" s="50"/>
      <c r="AB106" s="488"/>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row>
    <row r="107" spans="1:166" ht="27" customHeight="1" x14ac:dyDescent="0.25">
      <c r="A107" s="393" t="s">
        <v>11</v>
      </c>
      <c r="B107" s="14" t="s">
        <v>872</v>
      </c>
      <c r="C107" s="396">
        <v>0.3</v>
      </c>
      <c r="D107" s="14" t="s">
        <v>378</v>
      </c>
      <c r="E107" s="15" t="s">
        <v>12</v>
      </c>
      <c r="F107" s="13" t="s">
        <v>4</v>
      </c>
      <c r="G107" s="393" t="s">
        <v>799</v>
      </c>
      <c r="H107" s="393" t="s">
        <v>360</v>
      </c>
      <c r="I107" s="293"/>
      <c r="J107" s="51"/>
      <c r="K107" s="51"/>
      <c r="L107" s="51"/>
      <c r="M107" s="51"/>
      <c r="N107" s="51"/>
      <c r="O107" s="51"/>
      <c r="P107" s="51"/>
      <c r="Q107" s="51"/>
      <c r="R107" s="51"/>
      <c r="S107" s="51"/>
      <c r="T107" s="51"/>
      <c r="U107" s="51"/>
      <c r="V107" s="51"/>
      <c r="W107" s="51"/>
      <c r="X107" s="51"/>
      <c r="Y107" s="51"/>
      <c r="Z107" s="51"/>
      <c r="AA107" s="51"/>
      <c r="AB107" s="488"/>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c r="FG107" s="51"/>
      <c r="FH107" s="51"/>
      <c r="FI107" s="51"/>
      <c r="FJ107" s="51"/>
    </row>
    <row r="108" spans="1:166" ht="15.75" customHeight="1" x14ac:dyDescent="0.25">
      <c r="A108" s="393"/>
      <c r="B108" s="14" t="s">
        <v>474</v>
      </c>
      <c r="C108" s="396"/>
      <c r="D108" s="14" t="s">
        <v>474</v>
      </c>
      <c r="E108" s="15" t="s">
        <v>1046</v>
      </c>
      <c r="F108" s="13" t="s">
        <v>874</v>
      </c>
      <c r="G108" s="393"/>
      <c r="H108" s="393"/>
      <c r="I108" s="295"/>
      <c r="J108" s="53">
        <v>1</v>
      </c>
      <c r="K108" s="53">
        <v>1</v>
      </c>
      <c r="L108" s="53">
        <v>1</v>
      </c>
      <c r="M108" s="53">
        <v>1</v>
      </c>
      <c r="N108" s="53">
        <v>1</v>
      </c>
      <c r="O108" s="53">
        <v>1</v>
      </c>
      <c r="P108" s="53">
        <v>1</v>
      </c>
      <c r="Q108" s="53">
        <v>1</v>
      </c>
      <c r="R108" s="53">
        <v>1</v>
      </c>
      <c r="S108" s="53">
        <v>1</v>
      </c>
      <c r="T108" s="53">
        <v>1</v>
      </c>
      <c r="U108" s="53">
        <v>1</v>
      </c>
      <c r="V108" s="53">
        <v>1</v>
      </c>
      <c r="W108" s="53">
        <v>1</v>
      </c>
      <c r="X108" s="53">
        <v>1</v>
      </c>
      <c r="Y108" s="53">
        <v>1</v>
      </c>
      <c r="Z108" s="53">
        <v>1</v>
      </c>
      <c r="AA108" s="53">
        <v>1</v>
      </c>
      <c r="AB108" s="488"/>
      <c r="AC108" s="53">
        <v>1</v>
      </c>
      <c r="AD108" s="53">
        <v>1</v>
      </c>
      <c r="AE108" s="53">
        <v>1</v>
      </c>
      <c r="AF108" s="53">
        <v>1</v>
      </c>
      <c r="AG108" s="53">
        <v>1</v>
      </c>
      <c r="AH108" s="53">
        <v>1</v>
      </c>
      <c r="AI108" s="53">
        <v>1</v>
      </c>
      <c r="AJ108" s="53">
        <v>1</v>
      </c>
      <c r="AK108" s="53">
        <v>1</v>
      </c>
      <c r="AL108" s="53">
        <v>1</v>
      </c>
      <c r="AM108" s="53">
        <v>1</v>
      </c>
      <c r="AN108" s="53">
        <v>1</v>
      </c>
      <c r="AO108" s="53">
        <v>1</v>
      </c>
      <c r="AP108" s="53">
        <v>1</v>
      </c>
      <c r="AQ108" s="53">
        <v>1</v>
      </c>
      <c r="AR108" s="53">
        <v>1</v>
      </c>
      <c r="AS108" s="53">
        <v>1</v>
      </c>
      <c r="AT108" s="53">
        <v>1</v>
      </c>
      <c r="AU108" s="53">
        <v>1</v>
      </c>
      <c r="AV108" s="53">
        <v>1</v>
      </c>
      <c r="AW108" s="53">
        <v>1</v>
      </c>
      <c r="AX108" s="53">
        <v>1</v>
      </c>
      <c r="AY108" s="53">
        <v>1</v>
      </c>
      <c r="AZ108" s="53">
        <v>1</v>
      </c>
      <c r="BA108" s="53">
        <v>1</v>
      </c>
      <c r="BB108" s="53">
        <v>1</v>
      </c>
      <c r="BC108" s="53">
        <v>1</v>
      </c>
      <c r="BD108" s="53">
        <v>1</v>
      </c>
      <c r="BE108" s="53">
        <v>1</v>
      </c>
      <c r="BF108" s="53">
        <v>1</v>
      </c>
      <c r="BG108" s="53">
        <v>1</v>
      </c>
      <c r="BH108" s="53">
        <v>1</v>
      </c>
      <c r="BI108" s="53">
        <v>1</v>
      </c>
      <c r="BJ108" s="53">
        <v>1</v>
      </c>
      <c r="BK108" s="53">
        <v>1</v>
      </c>
      <c r="BL108" s="53">
        <v>1</v>
      </c>
      <c r="BM108" s="53">
        <v>1</v>
      </c>
      <c r="BN108" s="53">
        <v>1</v>
      </c>
      <c r="BO108" s="53">
        <v>1</v>
      </c>
      <c r="BP108" s="53">
        <v>1</v>
      </c>
      <c r="BQ108" s="53">
        <v>1</v>
      </c>
      <c r="BR108" s="53">
        <v>1</v>
      </c>
      <c r="BS108" s="53">
        <v>1</v>
      </c>
      <c r="BT108" s="53">
        <v>1</v>
      </c>
      <c r="BU108" s="53">
        <v>1</v>
      </c>
      <c r="BV108" s="53">
        <v>1</v>
      </c>
      <c r="BW108" s="53">
        <v>1</v>
      </c>
      <c r="BX108" s="53">
        <v>1</v>
      </c>
      <c r="BY108" s="53">
        <v>1</v>
      </c>
      <c r="BZ108" s="53">
        <v>1</v>
      </c>
      <c r="CA108" s="53">
        <v>1</v>
      </c>
      <c r="CB108" s="53">
        <v>1</v>
      </c>
      <c r="CC108" s="53">
        <v>1</v>
      </c>
      <c r="CD108" s="53">
        <v>1</v>
      </c>
      <c r="CE108" s="53">
        <v>1</v>
      </c>
      <c r="CF108" s="53">
        <v>1</v>
      </c>
      <c r="CG108" s="53">
        <v>1</v>
      </c>
      <c r="CH108" s="53">
        <v>1</v>
      </c>
      <c r="CI108" s="53">
        <v>1</v>
      </c>
      <c r="CJ108" s="53">
        <v>1</v>
      </c>
      <c r="CK108" s="53">
        <v>1</v>
      </c>
      <c r="CL108" s="53">
        <v>1</v>
      </c>
      <c r="CM108" s="53">
        <v>1</v>
      </c>
      <c r="CN108" s="53">
        <v>1</v>
      </c>
      <c r="CO108" s="53">
        <v>1</v>
      </c>
      <c r="CP108" s="53">
        <v>1</v>
      </c>
      <c r="CQ108" s="53">
        <v>1</v>
      </c>
      <c r="CR108" s="53">
        <v>1</v>
      </c>
      <c r="CS108" s="53">
        <v>1</v>
      </c>
      <c r="CT108" s="53">
        <v>1</v>
      </c>
      <c r="CU108" s="53">
        <v>1</v>
      </c>
      <c r="CV108" s="53">
        <v>1</v>
      </c>
      <c r="CW108" s="53">
        <v>1</v>
      </c>
      <c r="CX108" s="53">
        <v>1</v>
      </c>
      <c r="CY108" s="53">
        <v>1</v>
      </c>
      <c r="CZ108" s="53">
        <v>1</v>
      </c>
      <c r="DA108" s="53">
        <v>1</v>
      </c>
      <c r="DB108" s="53">
        <v>1</v>
      </c>
      <c r="DC108" s="53">
        <v>1</v>
      </c>
      <c r="DD108" s="53">
        <v>1</v>
      </c>
      <c r="DE108" s="53">
        <v>1</v>
      </c>
      <c r="DF108" s="53">
        <v>1</v>
      </c>
      <c r="DG108" s="53">
        <v>1</v>
      </c>
      <c r="DH108" s="53">
        <v>1</v>
      </c>
      <c r="DI108" s="53">
        <v>1</v>
      </c>
      <c r="DJ108" s="53">
        <v>1</v>
      </c>
      <c r="DK108" s="53">
        <v>1</v>
      </c>
      <c r="DL108" s="53">
        <v>1</v>
      </c>
      <c r="DM108" s="53">
        <v>1</v>
      </c>
      <c r="DN108" s="53">
        <v>1</v>
      </c>
      <c r="DO108" s="53">
        <v>1</v>
      </c>
      <c r="DP108" s="53">
        <v>1</v>
      </c>
      <c r="DQ108" s="53">
        <v>1</v>
      </c>
      <c r="DR108" s="53">
        <v>1</v>
      </c>
      <c r="DS108" s="53">
        <v>1</v>
      </c>
      <c r="DT108" s="53">
        <v>1</v>
      </c>
      <c r="DU108" s="53">
        <v>1</v>
      </c>
      <c r="DV108" s="53">
        <v>1</v>
      </c>
      <c r="DW108" s="53">
        <v>1</v>
      </c>
      <c r="DX108" s="53">
        <v>1</v>
      </c>
      <c r="DY108" s="53">
        <v>1</v>
      </c>
      <c r="DZ108" s="53">
        <v>1</v>
      </c>
      <c r="EA108" s="53">
        <v>1</v>
      </c>
      <c r="EB108" s="53">
        <v>1</v>
      </c>
      <c r="EC108" s="53">
        <v>1</v>
      </c>
      <c r="ED108" s="53">
        <v>1</v>
      </c>
      <c r="EE108" s="53">
        <v>1</v>
      </c>
      <c r="EF108" s="53">
        <v>1</v>
      </c>
      <c r="EG108" s="53">
        <v>1</v>
      </c>
      <c r="EH108" s="53">
        <v>1</v>
      </c>
      <c r="EI108" s="53">
        <v>0</v>
      </c>
      <c r="EJ108" s="53">
        <v>1</v>
      </c>
      <c r="EK108" s="53">
        <v>1</v>
      </c>
      <c r="EL108" s="53">
        <v>1</v>
      </c>
      <c r="EM108" s="53">
        <v>0</v>
      </c>
      <c r="EN108" s="53">
        <v>1</v>
      </c>
      <c r="EO108" s="53">
        <v>1</v>
      </c>
      <c r="EP108" s="53">
        <v>1</v>
      </c>
      <c r="EQ108" s="53">
        <v>1</v>
      </c>
      <c r="ER108" s="53">
        <v>1</v>
      </c>
      <c r="ES108" s="53">
        <v>1</v>
      </c>
      <c r="ET108" s="53">
        <v>1</v>
      </c>
      <c r="EU108" s="53">
        <v>1</v>
      </c>
      <c r="EV108" s="53">
        <v>1</v>
      </c>
      <c r="EW108" s="53">
        <v>1</v>
      </c>
      <c r="EX108" s="53">
        <v>1</v>
      </c>
      <c r="EY108" s="53">
        <v>1</v>
      </c>
      <c r="EZ108" s="53">
        <v>1</v>
      </c>
      <c r="FA108" s="53">
        <v>1</v>
      </c>
      <c r="FB108" s="53">
        <v>1</v>
      </c>
      <c r="FC108" s="53">
        <v>1</v>
      </c>
      <c r="FD108" s="53">
        <v>1</v>
      </c>
      <c r="FE108" s="53">
        <v>1</v>
      </c>
      <c r="FF108" s="53">
        <v>1</v>
      </c>
      <c r="FG108" s="53">
        <v>1</v>
      </c>
      <c r="FH108" s="53">
        <v>1</v>
      </c>
      <c r="FI108" s="53">
        <v>1</v>
      </c>
      <c r="FJ108" s="53">
        <v>1</v>
      </c>
    </row>
    <row r="109" spans="1:166" ht="24" x14ac:dyDescent="0.25">
      <c r="A109" s="393"/>
      <c r="B109" s="14" t="s">
        <v>475</v>
      </c>
      <c r="C109" s="396"/>
      <c r="D109" s="14" t="s">
        <v>475</v>
      </c>
      <c r="E109" s="15" t="s">
        <v>14</v>
      </c>
      <c r="F109" s="13" t="s">
        <v>5</v>
      </c>
      <c r="G109" s="393"/>
      <c r="H109" s="393"/>
      <c r="I109" s="295"/>
      <c r="J109" s="53">
        <v>1</v>
      </c>
      <c r="K109" s="53">
        <v>1</v>
      </c>
      <c r="L109" s="53">
        <v>1</v>
      </c>
      <c r="M109" s="53">
        <v>1</v>
      </c>
      <c r="N109" s="53">
        <v>1</v>
      </c>
      <c r="O109" s="53">
        <v>1</v>
      </c>
      <c r="P109" s="53">
        <v>1</v>
      </c>
      <c r="Q109" s="53">
        <v>1</v>
      </c>
      <c r="R109" s="53">
        <v>1</v>
      </c>
      <c r="S109" s="53">
        <v>1</v>
      </c>
      <c r="T109" s="53">
        <v>1</v>
      </c>
      <c r="U109" s="53">
        <v>1</v>
      </c>
      <c r="V109" s="53">
        <v>1</v>
      </c>
      <c r="W109" s="53">
        <v>1</v>
      </c>
      <c r="X109" s="53">
        <v>1</v>
      </c>
      <c r="Y109" s="53">
        <v>1</v>
      </c>
      <c r="Z109" s="53">
        <v>1</v>
      </c>
      <c r="AA109" s="53">
        <v>1</v>
      </c>
      <c r="AB109" s="488"/>
      <c r="AC109" s="53">
        <v>1</v>
      </c>
      <c r="AD109" s="53">
        <v>1</v>
      </c>
      <c r="AE109" s="53">
        <v>1</v>
      </c>
      <c r="AF109" s="53">
        <v>1</v>
      </c>
      <c r="AG109" s="53">
        <v>1</v>
      </c>
      <c r="AH109" s="53">
        <v>1</v>
      </c>
      <c r="AI109" s="53">
        <v>1</v>
      </c>
      <c r="AJ109" s="53">
        <v>1</v>
      </c>
      <c r="AK109" s="53">
        <v>1</v>
      </c>
      <c r="AL109" s="53">
        <v>1</v>
      </c>
      <c r="AM109" s="53">
        <v>1</v>
      </c>
      <c r="AN109" s="53">
        <v>1</v>
      </c>
      <c r="AO109" s="53">
        <v>1</v>
      </c>
      <c r="AP109" s="53">
        <v>1</v>
      </c>
      <c r="AQ109" s="53">
        <v>1</v>
      </c>
      <c r="AR109" s="53">
        <v>1</v>
      </c>
      <c r="AS109" s="53">
        <v>1</v>
      </c>
      <c r="AT109" s="53">
        <v>1</v>
      </c>
      <c r="AU109" s="53">
        <v>1</v>
      </c>
      <c r="AV109" s="53">
        <v>1</v>
      </c>
      <c r="AW109" s="53">
        <v>1</v>
      </c>
      <c r="AX109" s="53">
        <v>1</v>
      </c>
      <c r="AY109" s="53">
        <v>1</v>
      </c>
      <c r="AZ109" s="53">
        <v>1</v>
      </c>
      <c r="BA109" s="53">
        <v>1</v>
      </c>
      <c r="BB109" s="53">
        <v>1</v>
      </c>
      <c r="BC109" s="53">
        <v>1</v>
      </c>
      <c r="BD109" s="53">
        <v>1</v>
      </c>
      <c r="BE109" s="53">
        <v>1</v>
      </c>
      <c r="BF109" s="53">
        <v>1</v>
      </c>
      <c r="BG109" s="53">
        <v>1</v>
      </c>
      <c r="BH109" s="53">
        <v>1</v>
      </c>
      <c r="BI109" s="53">
        <v>1</v>
      </c>
      <c r="BJ109" s="53">
        <v>1</v>
      </c>
      <c r="BK109" s="53">
        <v>1</v>
      </c>
      <c r="BL109" s="53">
        <v>1</v>
      </c>
      <c r="BM109" s="53">
        <v>1</v>
      </c>
      <c r="BN109" s="53">
        <v>1</v>
      </c>
      <c r="BO109" s="53">
        <v>1</v>
      </c>
      <c r="BP109" s="53">
        <v>1</v>
      </c>
      <c r="BQ109" s="53">
        <v>1</v>
      </c>
      <c r="BR109" s="53">
        <v>1</v>
      </c>
      <c r="BS109" s="53">
        <v>1</v>
      </c>
      <c r="BT109" s="53">
        <v>1</v>
      </c>
      <c r="BU109" s="53">
        <v>1</v>
      </c>
      <c r="BV109" s="53">
        <v>1</v>
      </c>
      <c r="BW109" s="53">
        <v>1</v>
      </c>
      <c r="BX109" s="53">
        <v>1</v>
      </c>
      <c r="BY109" s="53">
        <v>1</v>
      </c>
      <c r="BZ109" s="53">
        <v>1</v>
      </c>
      <c r="CA109" s="53">
        <v>1</v>
      </c>
      <c r="CB109" s="53">
        <v>1</v>
      </c>
      <c r="CC109" s="53">
        <v>1</v>
      </c>
      <c r="CD109" s="53">
        <v>1</v>
      </c>
      <c r="CE109" s="53">
        <v>1</v>
      </c>
      <c r="CF109" s="53">
        <v>1</v>
      </c>
      <c r="CG109" s="53">
        <v>1</v>
      </c>
      <c r="CH109" s="53">
        <v>1</v>
      </c>
      <c r="CI109" s="53">
        <v>1</v>
      </c>
      <c r="CJ109" s="53">
        <v>1</v>
      </c>
      <c r="CK109" s="53">
        <v>1</v>
      </c>
      <c r="CL109" s="53">
        <v>1</v>
      </c>
      <c r="CM109" s="53">
        <v>1</v>
      </c>
      <c r="CN109" s="53">
        <v>1</v>
      </c>
      <c r="CO109" s="53">
        <v>1</v>
      </c>
      <c r="CP109" s="53">
        <v>1</v>
      </c>
      <c r="CQ109" s="53">
        <v>1</v>
      </c>
      <c r="CR109" s="53">
        <v>1</v>
      </c>
      <c r="CS109" s="53">
        <v>0</v>
      </c>
      <c r="CT109" s="53">
        <v>1</v>
      </c>
      <c r="CU109" s="53">
        <v>1</v>
      </c>
      <c r="CV109" s="53">
        <v>1</v>
      </c>
      <c r="CW109" s="53">
        <v>1</v>
      </c>
      <c r="CX109" s="53">
        <v>1</v>
      </c>
      <c r="CY109" s="53">
        <v>1</v>
      </c>
      <c r="CZ109" s="53">
        <v>1</v>
      </c>
      <c r="DA109" s="53">
        <v>1</v>
      </c>
      <c r="DB109" s="53">
        <v>1</v>
      </c>
      <c r="DC109" s="53">
        <v>0</v>
      </c>
      <c r="DD109" s="53">
        <v>1</v>
      </c>
      <c r="DE109" s="53">
        <v>1</v>
      </c>
      <c r="DF109" s="53">
        <v>1</v>
      </c>
      <c r="DG109" s="53">
        <v>1</v>
      </c>
      <c r="DH109" s="53">
        <v>1</v>
      </c>
      <c r="DI109" s="53">
        <v>1</v>
      </c>
      <c r="DJ109" s="53">
        <v>1</v>
      </c>
      <c r="DK109" s="53">
        <v>1</v>
      </c>
      <c r="DL109" s="53">
        <v>1</v>
      </c>
      <c r="DM109" s="53">
        <v>1</v>
      </c>
      <c r="DN109" s="53">
        <v>1</v>
      </c>
      <c r="DO109" s="53">
        <v>1</v>
      </c>
      <c r="DP109" s="53">
        <v>1</v>
      </c>
      <c r="DQ109" s="53">
        <v>1</v>
      </c>
      <c r="DR109" s="53">
        <v>1</v>
      </c>
      <c r="DS109" s="53">
        <v>1</v>
      </c>
      <c r="DT109" s="53">
        <v>1</v>
      </c>
      <c r="DU109" s="53">
        <v>1</v>
      </c>
      <c r="DV109" s="53">
        <v>1</v>
      </c>
      <c r="DW109" s="53">
        <v>1</v>
      </c>
      <c r="DX109" s="53">
        <v>1</v>
      </c>
      <c r="DY109" s="53">
        <v>1</v>
      </c>
      <c r="DZ109" s="53">
        <v>1</v>
      </c>
      <c r="EA109" s="53">
        <v>1</v>
      </c>
      <c r="EB109" s="53">
        <v>1</v>
      </c>
      <c r="EC109" s="53">
        <v>1</v>
      </c>
      <c r="ED109" s="53">
        <v>1</v>
      </c>
      <c r="EE109" s="53">
        <v>1</v>
      </c>
      <c r="EF109" s="53">
        <v>1</v>
      </c>
      <c r="EG109" s="53">
        <v>1</v>
      </c>
      <c r="EH109" s="53">
        <v>1</v>
      </c>
      <c r="EI109" s="53">
        <v>1</v>
      </c>
      <c r="EJ109" s="53">
        <v>1</v>
      </c>
      <c r="EK109" s="53">
        <v>1</v>
      </c>
      <c r="EL109" s="53">
        <v>1</v>
      </c>
      <c r="EM109" s="53">
        <v>1</v>
      </c>
      <c r="EN109" s="53">
        <v>0</v>
      </c>
      <c r="EO109" s="53">
        <v>1</v>
      </c>
      <c r="EP109" s="53">
        <v>1</v>
      </c>
      <c r="EQ109" s="53">
        <v>1</v>
      </c>
      <c r="ER109" s="53">
        <v>1</v>
      </c>
      <c r="ES109" s="53">
        <v>1</v>
      </c>
      <c r="ET109" s="53">
        <v>1</v>
      </c>
      <c r="EU109" s="53">
        <v>1</v>
      </c>
      <c r="EV109" s="53">
        <v>1</v>
      </c>
      <c r="EW109" s="53">
        <v>1</v>
      </c>
      <c r="EX109" s="53">
        <v>1</v>
      </c>
      <c r="EY109" s="53">
        <v>1</v>
      </c>
      <c r="EZ109" s="53">
        <v>1</v>
      </c>
      <c r="FA109" s="53">
        <v>0</v>
      </c>
      <c r="FB109" s="53">
        <v>0</v>
      </c>
      <c r="FC109" s="53">
        <v>1</v>
      </c>
      <c r="FD109" s="53">
        <v>1</v>
      </c>
      <c r="FE109" s="53">
        <v>1</v>
      </c>
      <c r="FF109" s="53">
        <v>1</v>
      </c>
      <c r="FG109" s="53">
        <v>1</v>
      </c>
      <c r="FH109" s="53">
        <v>1</v>
      </c>
      <c r="FI109" s="53">
        <v>1</v>
      </c>
      <c r="FJ109" s="53">
        <v>1</v>
      </c>
    </row>
    <row r="110" spans="1:166" ht="14.25" customHeight="1" x14ac:dyDescent="0.25">
      <c r="A110" s="393"/>
      <c r="B110" s="14" t="s">
        <v>381</v>
      </c>
      <c r="C110" s="396"/>
      <c r="D110" s="14" t="s">
        <v>381</v>
      </c>
      <c r="E110" s="501"/>
      <c r="F110" s="393"/>
      <c r="G110" s="393"/>
      <c r="H110" s="393"/>
      <c r="I110" s="295"/>
      <c r="J110" s="53">
        <v>1</v>
      </c>
      <c r="K110" s="53">
        <v>1</v>
      </c>
      <c r="L110" s="53">
        <v>1</v>
      </c>
      <c r="M110" s="53">
        <v>1</v>
      </c>
      <c r="N110" s="53">
        <v>1</v>
      </c>
      <c r="O110" s="53">
        <v>1</v>
      </c>
      <c r="P110" s="53">
        <v>1</v>
      </c>
      <c r="Q110" s="53">
        <v>1</v>
      </c>
      <c r="R110" s="53">
        <v>1</v>
      </c>
      <c r="S110" s="53">
        <v>1</v>
      </c>
      <c r="T110" s="53">
        <v>1</v>
      </c>
      <c r="U110" s="53">
        <v>1</v>
      </c>
      <c r="V110" s="53">
        <v>1</v>
      </c>
      <c r="W110" s="53">
        <v>1</v>
      </c>
      <c r="X110" s="53">
        <v>1</v>
      </c>
      <c r="Y110" s="53">
        <v>1</v>
      </c>
      <c r="Z110" s="53">
        <v>1</v>
      </c>
      <c r="AA110" s="53">
        <v>1</v>
      </c>
      <c r="AB110" s="488"/>
      <c r="AC110" s="53">
        <v>1</v>
      </c>
      <c r="AD110" s="53">
        <v>1</v>
      </c>
      <c r="AE110" s="53">
        <v>1</v>
      </c>
      <c r="AF110" s="53">
        <v>1</v>
      </c>
      <c r="AG110" s="53">
        <v>1</v>
      </c>
      <c r="AH110" s="53">
        <v>1</v>
      </c>
      <c r="AI110" s="53">
        <v>1</v>
      </c>
      <c r="AJ110" s="53">
        <v>1</v>
      </c>
      <c r="AK110" s="53">
        <v>1</v>
      </c>
      <c r="AL110" s="53">
        <v>1</v>
      </c>
      <c r="AM110" s="53">
        <v>1</v>
      </c>
      <c r="AN110" s="53">
        <v>1</v>
      </c>
      <c r="AO110" s="53">
        <v>1</v>
      </c>
      <c r="AP110" s="53">
        <v>1</v>
      </c>
      <c r="AQ110" s="53">
        <v>1</v>
      </c>
      <c r="AR110" s="53">
        <v>1</v>
      </c>
      <c r="AS110" s="53">
        <v>1</v>
      </c>
      <c r="AT110" s="53">
        <v>1</v>
      </c>
      <c r="AU110" s="53">
        <v>1</v>
      </c>
      <c r="AV110" s="53">
        <v>1</v>
      </c>
      <c r="AW110" s="53">
        <v>1</v>
      </c>
      <c r="AX110" s="53">
        <v>1</v>
      </c>
      <c r="AY110" s="53">
        <v>1</v>
      </c>
      <c r="AZ110" s="53">
        <v>1</v>
      </c>
      <c r="BA110" s="53">
        <v>1</v>
      </c>
      <c r="BB110" s="53">
        <v>1</v>
      </c>
      <c r="BC110" s="53">
        <v>1</v>
      </c>
      <c r="BD110" s="53">
        <v>1</v>
      </c>
      <c r="BE110" s="53">
        <v>1</v>
      </c>
      <c r="BF110" s="53">
        <v>1</v>
      </c>
      <c r="BG110" s="53">
        <v>1</v>
      </c>
      <c r="BH110" s="53">
        <v>1</v>
      </c>
      <c r="BI110" s="53">
        <v>1</v>
      </c>
      <c r="BJ110" s="53">
        <v>1</v>
      </c>
      <c r="BK110" s="53">
        <v>1</v>
      </c>
      <c r="BL110" s="53">
        <v>1</v>
      </c>
      <c r="BM110" s="53">
        <v>1</v>
      </c>
      <c r="BN110" s="53">
        <v>1</v>
      </c>
      <c r="BO110" s="53">
        <v>1</v>
      </c>
      <c r="BP110" s="53">
        <v>1</v>
      </c>
      <c r="BQ110" s="53">
        <v>1</v>
      </c>
      <c r="BR110" s="53">
        <v>1</v>
      </c>
      <c r="BS110" s="53">
        <v>1</v>
      </c>
      <c r="BT110" s="53">
        <v>1</v>
      </c>
      <c r="BU110" s="53">
        <v>1</v>
      </c>
      <c r="BV110" s="53">
        <v>1</v>
      </c>
      <c r="BW110" s="53">
        <v>1</v>
      </c>
      <c r="BX110" s="53">
        <v>1</v>
      </c>
      <c r="BY110" s="53">
        <v>1</v>
      </c>
      <c r="BZ110" s="53">
        <v>1</v>
      </c>
      <c r="CA110" s="53">
        <v>1</v>
      </c>
      <c r="CB110" s="53">
        <v>1</v>
      </c>
      <c r="CC110" s="53">
        <v>1</v>
      </c>
      <c r="CD110" s="53">
        <v>1</v>
      </c>
      <c r="CE110" s="53">
        <v>1</v>
      </c>
      <c r="CF110" s="53">
        <v>1</v>
      </c>
      <c r="CG110" s="53">
        <v>1</v>
      </c>
      <c r="CH110" s="53">
        <v>1</v>
      </c>
      <c r="CI110" s="53">
        <v>1</v>
      </c>
      <c r="CJ110" s="53">
        <v>1</v>
      </c>
      <c r="CK110" s="53">
        <v>1</v>
      </c>
      <c r="CL110" s="53">
        <v>1</v>
      </c>
      <c r="CM110" s="53">
        <v>1</v>
      </c>
      <c r="CN110" s="53">
        <v>1</v>
      </c>
      <c r="CO110" s="53">
        <v>1</v>
      </c>
      <c r="CP110" s="53">
        <v>1</v>
      </c>
      <c r="CQ110" s="53">
        <v>1</v>
      </c>
      <c r="CR110" s="53">
        <v>1</v>
      </c>
      <c r="CS110" s="53">
        <v>1</v>
      </c>
      <c r="CT110" s="53">
        <v>1</v>
      </c>
      <c r="CU110" s="53">
        <v>1</v>
      </c>
      <c r="CV110" s="53">
        <v>1</v>
      </c>
      <c r="CW110" s="53">
        <v>1</v>
      </c>
      <c r="CX110" s="53">
        <v>1</v>
      </c>
      <c r="CY110" s="53">
        <v>1</v>
      </c>
      <c r="CZ110" s="53">
        <v>1</v>
      </c>
      <c r="DA110" s="53">
        <v>1</v>
      </c>
      <c r="DB110" s="53">
        <v>1</v>
      </c>
      <c r="DC110" s="53">
        <v>1</v>
      </c>
      <c r="DD110" s="53">
        <v>1</v>
      </c>
      <c r="DE110" s="53">
        <v>1</v>
      </c>
      <c r="DF110" s="53">
        <v>1</v>
      </c>
      <c r="DG110" s="53">
        <v>1</v>
      </c>
      <c r="DH110" s="53">
        <v>1</v>
      </c>
      <c r="DI110" s="53">
        <v>1</v>
      </c>
      <c r="DJ110" s="53">
        <v>1</v>
      </c>
      <c r="DK110" s="53">
        <v>1</v>
      </c>
      <c r="DL110" s="53">
        <v>1</v>
      </c>
      <c r="DM110" s="53">
        <v>1</v>
      </c>
      <c r="DN110" s="53">
        <v>1</v>
      </c>
      <c r="DO110" s="53">
        <v>1</v>
      </c>
      <c r="DP110" s="53">
        <v>1</v>
      </c>
      <c r="DQ110" s="53">
        <v>1</v>
      </c>
      <c r="DR110" s="53">
        <v>1</v>
      </c>
      <c r="DS110" s="53">
        <v>1</v>
      </c>
      <c r="DT110" s="53">
        <v>1</v>
      </c>
      <c r="DU110" s="53">
        <v>1</v>
      </c>
      <c r="DV110" s="53">
        <v>1</v>
      </c>
      <c r="DW110" s="53">
        <v>1</v>
      </c>
      <c r="DX110" s="53">
        <v>1</v>
      </c>
      <c r="DY110" s="53">
        <v>1</v>
      </c>
      <c r="DZ110" s="53">
        <v>1</v>
      </c>
      <c r="EA110" s="53">
        <v>1</v>
      </c>
      <c r="EB110" s="53">
        <v>1</v>
      </c>
      <c r="EC110" s="53">
        <v>1</v>
      </c>
      <c r="ED110" s="53">
        <v>1</v>
      </c>
      <c r="EE110" s="53">
        <v>1</v>
      </c>
      <c r="EF110" s="53">
        <v>1</v>
      </c>
      <c r="EG110" s="53">
        <v>1</v>
      </c>
      <c r="EH110" s="53">
        <v>1</v>
      </c>
      <c r="EI110" s="53">
        <v>1</v>
      </c>
      <c r="EJ110" s="53">
        <v>1</v>
      </c>
      <c r="EK110" s="53">
        <v>1</v>
      </c>
      <c r="EL110" s="53">
        <v>1</v>
      </c>
      <c r="EM110" s="53">
        <v>1</v>
      </c>
      <c r="EN110" s="53">
        <v>1</v>
      </c>
      <c r="EO110" s="53">
        <v>1</v>
      </c>
      <c r="EP110" s="53">
        <v>1</v>
      </c>
      <c r="EQ110" s="53">
        <v>1</v>
      </c>
      <c r="ER110" s="53">
        <v>1</v>
      </c>
      <c r="ES110" s="53">
        <v>1</v>
      </c>
      <c r="ET110" s="53">
        <v>1</v>
      </c>
      <c r="EU110" s="53">
        <v>1</v>
      </c>
      <c r="EV110" s="53">
        <v>1</v>
      </c>
      <c r="EW110" s="53">
        <v>1</v>
      </c>
      <c r="EX110" s="53">
        <v>1</v>
      </c>
      <c r="EY110" s="53">
        <v>1</v>
      </c>
      <c r="EZ110" s="53">
        <v>1</v>
      </c>
      <c r="FA110" s="53">
        <v>1</v>
      </c>
      <c r="FB110" s="53">
        <v>1</v>
      </c>
      <c r="FC110" s="53">
        <v>1</v>
      </c>
      <c r="FD110" s="53">
        <v>1</v>
      </c>
      <c r="FE110" s="53">
        <v>1</v>
      </c>
      <c r="FF110" s="53">
        <v>1</v>
      </c>
      <c r="FG110" s="53">
        <v>1</v>
      </c>
      <c r="FH110" s="53">
        <v>1</v>
      </c>
      <c r="FI110" s="53">
        <v>1</v>
      </c>
      <c r="FJ110" s="53">
        <v>1</v>
      </c>
    </row>
    <row r="111" spans="1:166" ht="24" x14ac:dyDescent="0.25">
      <c r="A111" s="393"/>
      <c r="B111" s="14" t="s">
        <v>382</v>
      </c>
      <c r="C111" s="396"/>
      <c r="D111" s="14" t="s">
        <v>382</v>
      </c>
      <c r="E111" s="501"/>
      <c r="F111" s="393"/>
      <c r="G111" s="393"/>
      <c r="H111" s="393"/>
      <c r="I111" s="295"/>
      <c r="J111" s="53">
        <v>0</v>
      </c>
      <c r="K111" s="53">
        <v>1</v>
      </c>
      <c r="L111" s="53">
        <v>1</v>
      </c>
      <c r="M111" s="53">
        <v>1</v>
      </c>
      <c r="N111" s="53">
        <v>1</v>
      </c>
      <c r="O111" s="53">
        <v>1</v>
      </c>
      <c r="P111" s="53">
        <v>1</v>
      </c>
      <c r="Q111" s="53">
        <v>1</v>
      </c>
      <c r="R111" s="53">
        <v>1</v>
      </c>
      <c r="S111" s="53">
        <v>1</v>
      </c>
      <c r="T111" s="53">
        <v>1</v>
      </c>
      <c r="U111" s="53">
        <v>1</v>
      </c>
      <c r="V111" s="53">
        <v>1</v>
      </c>
      <c r="W111" s="53">
        <v>1</v>
      </c>
      <c r="X111" s="53">
        <v>1</v>
      </c>
      <c r="Y111" s="53">
        <v>1</v>
      </c>
      <c r="Z111" s="53">
        <v>1</v>
      </c>
      <c r="AA111" s="53">
        <v>1</v>
      </c>
      <c r="AB111" s="488"/>
      <c r="AC111" s="53">
        <v>1</v>
      </c>
      <c r="AD111" s="53">
        <v>1</v>
      </c>
      <c r="AE111" s="53">
        <v>1</v>
      </c>
      <c r="AF111" s="53">
        <v>1</v>
      </c>
      <c r="AG111" s="53">
        <v>1</v>
      </c>
      <c r="AH111" s="53">
        <v>1</v>
      </c>
      <c r="AI111" s="53">
        <v>1</v>
      </c>
      <c r="AJ111" s="53">
        <v>1</v>
      </c>
      <c r="AK111" s="53">
        <v>1</v>
      </c>
      <c r="AL111" s="53">
        <v>1</v>
      </c>
      <c r="AM111" s="53">
        <v>1</v>
      </c>
      <c r="AN111" s="53">
        <v>1</v>
      </c>
      <c r="AO111" s="53">
        <v>1</v>
      </c>
      <c r="AP111" s="53">
        <v>1</v>
      </c>
      <c r="AQ111" s="53">
        <v>1</v>
      </c>
      <c r="AR111" s="53">
        <v>1</v>
      </c>
      <c r="AS111" s="53">
        <v>1</v>
      </c>
      <c r="AT111" s="53">
        <v>1</v>
      </c>
      <c r="AU111" s="53">
        <v>1</v>
      </c>
      <c r="AV111" s="53">
        <v>1</v>
      </c>
      <c r="AW111" s="53">
        <v>1</v>
      </c>
      <c r="AX111" s="53">
        <v>1</v>
      </c>
      <c r="AY111" s="53">
        <v>1</v>
      </c>
      <c r="AZ111" s="53">
        <v>1</v>
      </c>
      <c r="BA111" s="53">
        <v>1</v>
      </c>
      <c r="BB111" s="53">
        <v>1</v>
      </c>
      <c r="BC111" s="53">
        <v>1</v>
      </c>
      <c r="BD111" s="53">
        <v>1</v>
      </c>
      <c r="BE111" s="53">
        <v>1</v>
      </c>
      <c r="BF111" s="53">
        <v>1</v>
      </c>
      <c r="BG111" s="53">
        <v>1</v>
      </c>
      <c r="BH111" s="53">
        <v>1</v>
      </c>
      <c r="BI111" s="53">
        <v>1</v>
      </c>
      <c r="BJ111" s="53">
        <v>1</v>
      </c>
      <c r="BK111" s="53">
        <v>1</v>
      </c>
      <c r="BL111" s="53">
        <v>1</v>
      </c>
      <c r="BM111" s="53">
        <v>1</v>
      </c>
      <c r="BN111" s="53">
        <v>1</v>
      </c>
      <c r="BO111" s="53">
        <v>1</v>
      </c>
      <c r="BP111" s="53">
        <v>1</v>
      </c>
      <c r="BQ111" s="53">
        <v>1</v>
      </c>
      <c r="BR111" s="53">
        <v>1</v>
      </c>
      <c r="BS111" s="53">
        <v>1</v>
      </c>
      <c r="BT111" s="53">
        <v>1</v>
      </c>
      <c r="BU111" s="53">
        <v>1</v>
      </c>
      <c r="BV111" s="53">
        <v>1</v>
      </c>
      <c r="BW111" s="53">
        <v>1</v>
      </c>
      <c r="BX111" s="53">
        <v>1</v>
      </c>
      <c r="BY111" s="53">
        <v>1</v>
      </c>
      <c r="BZ111" s="53">
        <v>1</v>
      </c>
      <c r="CA111" s="53">
        <v>1</v>
      </c>
      <c r="CB111" s="53">
        <v>1</v>
      </c>
      <c r="CC111" s="53">
        <v>1</v>
      </c>
      <c r="CD111" s="53">
        <v>1</v>
      </c>
      <c r="CE111" s="53">
        <v>1</v>
      </c>
      <c r="CF111" s="53">
        <v>1</v>
      </c>
      <c r="CG111" s="53">
        <v>1</v>
      </c>
      <c r="CH111" s="53">
        <v>1</v>
      </c>
      <c r="CI111" s="53">
        <v>1</v>
      </c>
      <c r="CJ111" s="53">
        <v>1</v>
      </c>
      <c r="CK111" s="53">
        <v>1</v>
      </c>
      <c r="CL111" s="53">
        <v>1</v>
      </c>
      <c r="CM111" s="53">
        <v>1</v>
      </c>
      <c r="CN111" s="53">
        <v>1</v>
      </c>
      <c r="CO111" s="53">
        <v>1</v>
      </c>
      <c r="CP111" s="53">
        <v>1</v>
      </c>
      <c r="CQ111" s="53">
        <v>1</v>
      </c>
      <c r="CR111" s="53">
        <v>1</v>
      </c>
      <c r="CS111" s="53">
        <v>1</v>
      </c>
      <c r="CT111" s="53">
        <v>1</v>
      </c>
      <c r="CU111" s="53">
        <v>1</v>
      </c>
      <c r="CV111" s="53">
        <v>1</v>
      </c>
      <c r="CW111" s="53">
        <v>1</v>
      </c>
      <c r="CX111" s="53">
        <v>1</v>
      </c>
      <c r="CY111" s="53">
        <v>1</v>
      </c>
      <c r="CZ111" s="53">
        <v>1</v>
      </c>
      <c r="DA111" s="53">
        <v>1</v>
      </c>
      <c r="DB111" s="53">
        <v>1</v>
      </c>
      <c r="DC111" s="53">
        <v>1</v>
      </c>
      <c r="DD111" s="53">
        <v>1</v>
      </c>
      <c r="DE111" s="53">
        <v>1</v>
      </c>
      <c r="DF111" s="53">
        <v>1</v>
      </c>
      <c r="DG111" s="53">
        <v>1</v>
      </c>
      <c r="DH111" s="53">
        <v>1</v>
      </c>
      <c r="DI111" s="53">
        <v>1</v>
      </c>
      <c r="DJ111" s="53">
        <v>1</v>
      </c>
      <c r="DK111" s="53">
        <v>1</v>
      </c>
      <c r="DL111" s="53">
        <v>1</v>
      </c>
      <c r="DM111" s="53">
        <v>1</v>
      </c>
      <c r="DN111" s="53">
        <v>1</v>
      </c>
      <c r="DO111" s="53">
        <v>1</v>
      </c>
      <c r="DP111" s="53">
        <v>1</v>
      </c>
      <c r="DQ111" s="53">
        <v>1</v>
      </c>
      <c r="DR111" s="53">
        <v>1</v>
      </c>
      <c r="DS111" s="53">
        <v>1</v>
      </c>
      <c r="DT111" s="53">
        <v>1</v>
      </c>
      <c r="DU111" s="53">
        <v>1</v>
      </c>
      <c r="DV111" s="53">
        <v>1</v>
      </c>
      <c r="DW111" s="53">
        <v>1</v>
      </c>
      <c r="DX111" s="53">
        <v>1</v>
      </c>
      <c r="DY111" s="53">
        <v>1</v>
      </c>
      <c r="DZ111" s="53">
        <v>1</v>
      </c>
      <c r="EA111" s="53">
        <v>1</v>
      </c>
      <c r="EB111" s="53">
        <v>1</v>
      </c>
      <c r="EC111" s="53">
        <v>1</v>
      </c>
      <c r="ED111" s="53">
        <v>1</v>
      </c>
      <c r="EE111" s="53">
        <v>1</v>
      </c>
      <c r="EF111" s="53">
        <v>1</v>
      </c>
      <c r="EG111" s="53">
        <v>1</v>
      </c>
      <c r="EH111" s="53">
        <v>1</v>
      </c>
      <c r="EI111" s="53">
        <v>1</v>
      </c>
      <c r="EJ111" s="53">
        <v>1</v>
      </c>
      <c r="EK111" s="53">
        <v>1</v>
      </c>
      <c r="EL111" s="53">
        <v>1</v>
      </c>
      <c r="EM111" s="53">
        <v>1</v>
      </c>
      <c r="EN111" s="53">
        <v>1</v>
      </c>
      <c r="EO111" s="53">
        <v>1</v>
      </c>
      <c r="EP111" s="53">
        <v>1</v>
      </c>
      <c r="EQ111" s="53">
        <v>1</v>
      </c>
      <c r="ER111" s="53">
        <v>1</v>
      </c>
      <c r="ES111" s="53">
        <v>1</v>
      </c>
      <c r="ET111" s="53">
        <v>1</v>
      </c>
      <c r="EU111" s="53">
        <v>1</v>
      </c>
      <c r="EV111" s="53">
        <v>1</v>
      </c>
      <c r="EW111" s="53">
        <v>1</v>
      </c>
      <c r="EX111" s="53">
        <v>1</v>
      </c>
      <c r="EY111" s="53">
        <v>1</v>
      </c>
      <c r="EZ111" s="53">
        <v>1</v>
      </c>
      <c r="FA111" s="53">
        <v>1</v>
      </c>
      <c r="FB111" s="53">
        <v>1</v>
      </c>
      <c r="FC111" s="53">
        <v>1</v>
      </c>
      <c r="FD111" s="53">
        <v>1</v>
      </c>
      <c r="FE111" s="53">
        <v>1</v>
      </c>
      <c r="FF111" s="53">
        <v>1</v>
      </c>
      <c r="FG111" s="53">
        <v>1</v>
      </c>
      <c r="FH111" s="53">
        <v>1</v>
      </c>
      <c r="FI111" s="53">
        <v>1</v>
      </c>
      <c r="FJ111" s="53">
        <v>1</v>
      </c>
    </row>
    <row r="112" spans="1:166" ht="24" x14ac:dyDescent="0.25">
      <c r="A112" s="393"/>
      <c r="B112" s="14" t="s">
        <v>476</v>
      </c>
      <c r="C112" s="396"/>
      <c r="D112" s="14" t="s">
        <v>476</v>
      </c>
      <c r="E112" s="501"/>
      <c r="F112" s="393"/>
      <c r="G112" s="393"/>
      <c r="H112" s="393"/>
      <c r="I112" s="294"/>
      <c r="J112" s="53">
        <v>1</v>
      </c>
      <c r="K112" s="53">
        <v>1</v>
      </c>
      <c r="L112" s="53">
        <v>1</v>
      </c>
      <c r="M112" s="53">
        <v>1</v>
      </c>
      <c r="N112" s="53">
        <v>1</v>
      </c>
      <c r="O112" s="53">
        <v>1</v>
      </c>
      <c r="P112" s="53">
        <v>1</v>
      </c>
      <c r="Q112" s="53">
        <v>1</v>
      </c>
      <c r="R112" s="53">
        <v>1</v>
      </c>
      <c r="S112" s="53">
        <v>1</v>
      </c>
      <c r="T112" s="53">
        <v>1</v>
      </c>
      <c r="U112" s="53">
        <v>1</v>
      </c>
      <c r="V112" s="53">
        <v>1</v>
      </c>
      <c r="W112" s="53">
        <v>1</v>
      </c>
      <c r="X112" s="53">
        <v>1</v>
      </c>
      <c r="Y112" s="53">
        <v>1</v>
      </c>
      <c r="Z112" s="53">
        <v>1</v>
      </c>
      <c r="AA112" s="53">
        <v>1</v>
      </c>
      <c r="AB112" s="488"/>
      <c r="AC112" s="53">
        <v>1</v>
      </c>
      <c r="AD112" s="53">
        <v>1</v>
      </c>
      <c r="AE112" s="53">
        <v>1</v>
      </c>
      <c r="AF112" s="53">
        <v>1</v>
      </c>
      <c r="AG112" s="53">
        <v>1</v>
      </c>
      <c r="AH112" s="53">
        <v>1</v>
      </c>
      <c r="AI112" s="53">
        <v>1</v>
      </c>
      <c r="AJ112" s="53">
        <v>1</v>
      </c>
      <c r="AK112" s="53">
        <v>1</v>
      </c>
      <c r="AL112" s="53">
        <v>1</v>
      </c>
      <c r="AM112" s="53">
        <v>1</v>
      </c>
      <c r="AN112" s="53">
        <v>1</v>
      </c>
      <c r="AO112" s="53">
        <v>1</v>
      </c>
      <c r="AP112" s="53">
        <v>1</v>
      </c>
      <c r="AQ112" s="53">
        <v>1</v>
      </c>
      <c r="AR112" s="53">
        <v>1</v>
      </c>
      <c r="AS112" s="53">
        <v>1</v>
      </c>
      <c r="AT112" s="53">
        <v>1</v>
      </c>
      <c r="AU112" s="53">
        <v>1</v>
      </c>
      <c r="AV112" s="53">
        <v>1</v>
      </c>
      <c r="AW112" s="53">
        <v>1</v>
      </c>
      <c r="AX112" s="53">
        <v>1</v>
      </c>
      <c r="AY112" s="53">
        <v>1</v>
      </c>
      <c r="AZ112" s="53">
        <v>1</v>
      </c>
      <c r="BA112" s="53">
        <v>1</v>
      </c>
      <c r="BB112" s="53">
        <v>1</v>
      </c>
      <c r="BC112" s="53">
        <v>1</v>
      </c>
      <c r="BD112" s="53">
        <v>1</v>
      </c>
      <c r="BE112" s="53">
        <v>1</v>
      </c>
      <c r="BF112" s="53">
        <v>1</v>
      </c>
      <c r="BG112" s="53">
        <v>1</v>
      </c>
      <c r="BH112" s="53">
        <v>1</v>
      </c>
      <c r="BI112" s="53">
        <v>1</v>
      </c>
      <c r="BJ112" s="53">
        <v>1</v>
      </c>
      <c r="BK112" s="53">
        <v>1</v>
      </c>
      <c r="BL112" s="53">
        <v>1</v>
      </c>
      <c r="BM112" s="53">
        <v>1</v>
      </c>
      <c r="BN112" s="53">
        <v>1</v>
      </c>
      <c r="BO112" s="53">
        <v>1</v>
      </c>
      <c r="BP112" s="53">
        <v>1</v>
      </c>
      <c r="BQ112" s="53">
        <v>1</v>
      </c>
      <c r="BR112" s="53">
        <v>1</v>
      </c>
      <c r="BS112" s="53">
        <v>1</v>
      </c>
      <c r="BT112" s="53">
        <v>1</v>
      </c>
      <c r="BU112" s="53">
        <v>1</v>
      </c>
      <c r="BV112" s="53">
        <v>1</v>
      </c>
      <c r="BW112" s="53">
        <v>1</v>
      </c>
      <c r="BX112" s="53">
        <v>1</v>
      </c>
      <c r="BY112" s="53">
        <v>1</v>
      </c>
      <c r="BZ112" s="53">
        <v>1</v>
      </c>
      <c r="CA112" s="53">
        <v>1</v>
      </c>
      <c r="CB112" s="53">
        <v>1</v>
      </c>
      <c r="CC112" s="53">
        <v>1</v>
      </c>
      <c r="CD112" s="53">
        <v>1</v>
      </c>
      <c r="CE112" s="53">
        <v>1</v>
      </c>
      <c r="CF112" s="53">
        <v>1</v>
      </c>
      <c r="CG112" s="53">
        <v>1</v>
      </c>
      <c r="CH112" s="53">
        <v>1</v>
      </c>
      <c r="CI112" s="53">
        <v>1</v>
      </c>
      <c r="CJ112" s="53">
        <v>1</v>
      </c>
      <c r="CK112" s="53">
        <v>1</v>
      </c>
      <c r="CL112" s="53">
        <v>1</v>
      </c>
      <c r="CM112" s="53">
        <v>1</v>
      </c>
      <c r="CN112" s="53">
        <v>1</v>
      </c>
      <c r="CO112" s="53">
        <v>1</v>
      </c>
      <c r="CP112" s="53">
        <v>1</v>
      </c>
      <c r="CQ112" s="53">
        <v>1</v>
      </c>
      <c r="CR112" s="53">
        <v>1</v>
      </c>
      <c r="CS112" s="53">
        <v>1</v>
      </c>
      <c r="CT112" s="53">
        <v>1</v>
      </c>
      <c r="CU112" s="53">
        <v>1</v>
      </c>
      <c r="CV112" s="53">
        <v>1</v>
      </c>
      <c r="CW112" s="53">
        <v>1</v>
      </c>
      <c r="CX112" s="53">
        <v>1</v>
      </c>
      <c r="CY112" s="53">
        <v>1</v>
      </c>
      <c r="CZ112" s="53">
        <v>1</v>
      </c>
      <c r="DA112" s="53">
        <v>1</v>
      </c>
      <c r="DB112" s="53">
        <v>1</v>
      </c>
      <c r="DC112" s="53">
        <v>1</v>
      </c>
      <c r="DD112" s="53">
        <v>1</v>
      </c>
      <c r="DE112" s="53">
        <v>1</v>
      </c>
      <c r="DF112" s="53">
        <v>1</v>
      </c>
      <c r="DG112" s="53">
        <v>1</v>
      </c>
      <c r="DH112" s="53">
        <v>1</v>
      </c>
      <c r="DI112" s="53">
        <v>1</v>
      </c>
      <c r="DJ112" s="53">
        <v>1</v>
      </c>
      <c r="DK112" s="53">
        <v>1</v>
      </c>
      <c r="DL112" s="53">
        <v>1</v>
      </c>
      <c r="DM112" s="53">
        <v>1</v>
      </c>
      <c r="DN112" s="53">
        <v>1</v>
      </c>
      <c r="DO112" s="53">
        <v>1</v>
      </c>
      <c r="DP112" s="53">
        <v>1</v>
      </c>
      <c r="DQ112" s="53">
        <v>1</v>
      </c>
      <c r="DR112" s="53">
        <v>1</v>
      </c>
      <c r="DS112" s="53">
        <v>1</v>
      </c>
      <c r="DT112" s="53">
        <v>1</v>
      </c>
      <c r="DU112" s="53">
        <v>1</v>
      </c>
      <c r="DV112" s="53">
        <v>1</v>
      </c>
      <c r="DW112" s="53">
        <v>1</v>
      </c>
      <c r="DX112" s="53">
        <v>1</v>
      </c>
      <c r="DY112" s="53">
        <v>1</v>
      </c>
      <c r="DZ112" s="53">
        <v>1</v>
      </c>
      <c r="EA112" s="53">
        <v>1</v>
      </c>
      <c r="EB112" s="53">
        <v>1</v>
      </c>
      <c r="EC112" s="53">
        <v>1</v>
      </c>
      <c r="ED112" s="53">
        <v>1</v>
      </c>
      <c r="EE112" s="53">
        <v>1</v>
      </c>
      <c r="EF112" s="53">
        <v>1</v>
      </c>
      <c r="EG112" s="53">
        <v>1</v>
      </c>
      <c r="EH112" s="53">
        <v>1</v>
      </c>
      <c r="EI112" s="53">
        <v>1</v>
      </c>
      <c r="EJ112" s="53">
        <v>1</v>
      </c>
      <c r="EK112" s="53">
        <v>1</v>
      </c>
      <c r="EL112" s="53">
        <v>1</v>
      </c>
      <c r="EM112" s="53">
        <v>1</v>
      </c>
      <c r="EN112" s="53">
        <v>1</v>
      </c>
      <c r="EO112" s="53">
        <v>1</v>
      </c>
      <c r="EP112" s="53">
        <v>1</v>
      </c>
      <c r="EQ112" s="53">
        <v>1</v>
      </c>
      <c r="ER112" s="53">
        <v>1</v>
      </c>
      <c r="ES112" s="53">
        <v>1</v>
      </c>
      <c r="ET112" s="53">
        <v>1</v>
      </c>
      <c r="EU112" s="53">
        <v>1</v>
      </c>
      <c r="EV112" s="53">
        <v>1</v>
      </c>
      <c r="EW112" s="53">
        <v>1</v>
      </c>
      <c r="EX112" s="53">
        <v>1</v>
      </c>
      <c r="EY112" s="53">
        <v>1</v>
      </c>
      <c r="EZ112" s="53">
        <v>1</v>
      </c>
      <c r="FA112" s="53">
        <v>1</v>
      </c>
      <c r="FB112" s="53">
        <v>1</v>
      </c>
      <c r="FC112" s="53">
        <v>1</v>
      </c>
      <c r="FD112" s="53">
        <v>1</v>
      </c>
      <c r="FE112" s="53">
        <v>1</v>
      </c>
      <c r="FF112" s="53">
        <v>1</v>
      </c>
      <c r="FG112" s="53">
        <v>1</v>
      </c>
      <c r="FH112" s="53">
        <v>1</v>
      </c>
      <c r="FI112" s="53">
        <v>1</v>
      </c>
      <c r="FJ112" s="53">
        <v>1</v>
      </c>
    </row>
    <row r="113" spans="1:166" s="23" customFormat="1" x14ac:dyDescent="0.25">
      <c r="A113" s="393"/>
      <c r="B113" s="74"/>
      <c r="C113" s="1"/>
      <c r="D113" s="394" t="s">
        <v>53</v>
      </c>
      <c r="E113" s="394"/>
      <c r="F113" s="394"/>
      <c r="G113" s="394"/>
      <c r="H113" s="4"/>
      <c r="I113" s="172"/>
      <c r="J113" s="54">
        <f>SUM(J108:J112)</f>
        <v>4</v>
      </c>
      <c r="K113" s="54"/>
      <c r="L113" s="54"/>
      <c r="M113" s="54"/>
      <c r="N113" s="54"/>
      <c r="O113" s="54"/>
      <c r="P113" s="54"/>
      <c r="Q113" s="54"/>
      <c r="R113" s="54"/>
      <c r="S113" s="54"/>
      <c r="T113" s="54"/>
      <c r="U113" s="54"/>
      <c r="V113" s="54"/>
      <c r="W113" s="54"/>
      <c r="X113" s="54"/>
      <c r="Y113" s="54"/>
      <c r="Z113" s="54"/>
      <c r="AA113" s="54"/>
      <c r="AB113" s="488"/>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row>
    <row r="114" spans="1:166" s="23" customFormat="1" x14ac:dyDescent="0.2">
      <c r="A114" s="393"/>
      <c r="B114" s="74" t="s">
        <v>45</v>
      </c>
      <c r="C114" s="1"/>
      <c r="D114" s="502" t="s">
        <v>875</v>
      </c>
      <c r="E114" s="502"/>
      <c r="F114" s="502"/>
      <c r="G114" s="502"/>
      <c r="H114" s="4"/>
      <c r="I114" s="172"/>
      <c r="J114" s="54">
        <f>IF(J113&gt;5,100,J113*20)</f>
        <v>80</v>
      </c>
      <c r="K114" s="54"/>
      <c r="L114" s="54"/>
      <c r="M114" s="54"/>
      <c r="N114" s="54"/>
      <c r="O114" s="54"/>
      <c r="P114" s="54"/>
      <c r="Q114" s="54"/>
      <c r="R114" s="54"/>
      <c r="S114" s="54"/>
      <c r="T114" s="54"/>
      <c r="U114" s="54"/>
      <c r="V114" s="54"/>
      <c r="W114" s="54"/>
      <c r="X114" s="54"/>
      <c r="Y114" s="54"/>
      <c r="Z114" s="54"/>
      <c r="AA114" s="54"/>
      <c r="AB114" s="488"/>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row>
    <row r="115" spans="1:166" ht="12" customHeight="1" x14ac:dyDescent="0.25">
      <c r="A115" s="393" t="s">
        <v>15</v>
      </c>
      <c r="B115" s="503" t="s">
        <v>805</v>
      </c>
      <c r="C115" s="504">
        <v>0.4</v>
      </c>
      <c r="D115" s="500" t="s">
        <v>1294</v>
      </c>
      <c r="E115" s="500"/>
      <c r="F115" s="500"/>
      <c r="G115" s="393" t="s">
        <v>876</v>
      </c>
      <c r="H115" s="393"/>
      <c r="I115" s="293"/>
      <c r="J115" s="51"/>
      <c r="K115" s="51"/>
      <c r="L115" s="51"/>
      <c r="M115" s="51"/>
      <c r="N115" s="51"/>
      <c r="O115" s="51"/>
      <c r="P115" s="51"/>
      <c r="Q115" s="51"/>
      <c r="R115" s="51"/>
      <c r="S115" s="51"/>
      <c r="T115" s="51"/>
      <c r="U115" s="51"/>
      <c r="V115" s="51"/>
      <c r="W115" s="51"/>
      <c r="X115" s="51"/>
      <c r="Y115" s="51"/>
      <c r="Z115" s="51"/>
      <c r="AA115" s="51"/>
      <c r="AB115" s="488"/>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c r="EZ115" s="51"/>
      <c r="FA115" s="51"/>
      <c r="FB115" s="51"/>
      <c r="FC115" s="51"/>
      <c r="FD115" s="51"/>
      <c r="FE115" s="51"/>
      <c r="FF115" s="51"/>
      <c r="FG115" s="51"/>
      <c r="FH115" s="51"/>
      <c r="FI115" s="51"/>
      <c r="FJ115" s="51"/>
    </row>
    <row r="116" spans="1:166" x14ac:dyDescent="0.25">
      <c r="A116" s="393"/>
      <c r="B116" s="503"/>
      <c r="C116" s="504"/>
      <c r="D116" s="500"/>
      <c r="E116" s="500"/>
      <c r="F116" s="500"/>
      <c r="G116" s="393"/>
      <c r="H116" s="393"/>
      <c r="I116" s="295"/>
      <c r="J116" s="51"/>
      <c r="K116" s="51"/>
      <c r="L116" s="51"/>
      <c r="M116" s="51"/>
      <c r="N116" s="51"/>
      <c r="O116" s="51"/>
      <c r="P116" s="51"/>
      <c r="Q116" s="51"/>
      <c r="R116" s="51"/>
      <c r="S116" s="51"/>
      <c r="T116" s="51"/>
      <c r="U116" s="51"/>
      <c r="V116" s="51"/>
      <c r="W116" s="51"/>
      <c r="X116" s="51"/>
      <c r="Y116" s="51"/>
      <c r="Z116" s="51"/>
      <c r="AA116" s="51"/>
      <c r="AB116" s="488"/>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c r="EV116" s="51"/>
      <c r="EW116" s="51"/>
      <c r="EX116" s="51"/>
      <c r="EY116" s="51"/>
      <c r="EZ116" s="51"/>
      <c r="FA116" s="51"/>
      <c r="FB116" s="51"/>
      <c r="FC116" s="51"/>
      <c r="FD116" s="51"/>
      <c r="FE116" s="51"/>
      <c r="FF116" s="51"/>
      <c r="FG116" s="51"/>
      <c r="FH116" s="51"/>
      <c r="FI116" s="51"/>
      <c r="FJ116" s="51"/>
    </row>
    <row r="117" spans="1:166" x14ac:dyDescent="0.25">
      <c r="A117" s="393"/>
      <c r="B117" s="503"/>
      <c r="C117" s="504"/>
      <c r="D117" s="500"/>
      <c r="E117" s="500"/>
      <c r="F117" s="500"/>
      <c r="G117" s="393"/>
      <c r="H117" s="393"/>
      <c r="I117" s="295"/>
      <c r="J117" s="51"/>
      <c r="K117" s="51"/>
      <c r="L117" s="51"/>
      <c r="M117" s="51"/>
      <c r="N117" s="51"/>
      <c r="O117" s="51"/>
      <c r="P117" s="51"/>
      <c r="Q117" s="51"/>
      <c r="R117" s="51"/>
      <c r="S117" s="51"/>
      <c r="T117" s="51"/>
      <c r="U117" s="51"/>
      <c r="V117" s="51"/>
      <c r="W117" s="51"/>
      <c r="X117" s="51"/>
      <c r="Y117" s="51"/>
      <c r="Z117" s="51"/>
      <c r="AA117" s="51"/>
      <c r="AB117" s="488"/>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c r="EV117" s="51"/>
      <c r="EW117" s="51"/>
      <c r="EX117" s="51"/>
      <c r="EY117" s="51"/>
      <c r="EZ117" s="51"/>
      <c r="FA117" s="51"/>
      <c r="FB117" s="51"/>
      <c r="FC117" s="51"/>
      <c r="FD117" s="51"/>
      <c r="FE117" s="51"/>
      <c r="FF117" s="51"/>
      <c r="FG117" s="51"/>
      <c r="FH117" s="51"/>
      <c r="FI117" s="51"/>
      <c r="FJ117" s="51"/>
    </row>
    <row r="118" spans="1:166" x14ac:dyDescent="0.25">
      <c r="A118" s="393"/>
      <c r="B118" s="503"/>
      <c r="C118" s="504"/>
      <c r="D118" s="500"/>
      <c r="E118" s="500"/>
      <c r="F118" s="500"/>
      <c r="G118" s="393"/>
      <c r="H118" s="393"/>
      <c r="I118" s="294"/>
      <c r="J118" s="51"/>
      <c r="K118" s="51"/>
      <c r="L118" s="51"/>
      <c r="M118" s="51"/>
      <c r="N118" s="51"/>
      <c r="O118" s="51"/>
      <c r="P118" s="51"/>
      <c r="Q118" s="51"/>
      <c r="R118" s="51"/>
      <c r="S118" s="51"/>
      <c r="T118" s="51"/>
      <c r="U118" s="51"/>
      <c r="V118" s="51"/>
      <c r="W118" s="51"/>
      <c r="X118" s="51"/>
      <c r="Y118" s="51"/>
      <c r="Z118" s="51"/>
      <c r="AA118" s="51"/>
      <c r="AB118" s="488"/>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row>
    <row r="119" spans="1:166" s="23" customFormat="1" ht="30" customHeight="1" x14ac:dyDescent="0.25">
      <c r="A119" s="393"/>
      <c r="B119" s="104" t="s">
        <v>46</v>
      </c>
      <c r="C119" s="105"/>
      <c r="D119" s="499" t="s">
        <v>1094</v>
      </c>
      <c r="E119" s="499"/>
      <c r="F119" s="499"/>
      <c r="G119" s="393"/>
      <c r="H119" s="393"/>
      <c r="I119" s="165"/>
      <c r="J119" s="55">
        <f>(J114+J121)/2</f>
        <v>111.83908045977012</v>
      </c>
      <c r="K119" s="54"/>
      <c r="L119" s="54"/>
      <c r="M119" s="54"/>
      <c r="N119" s="54"/>
      <c r="O119" s="54"/>
      <c r="P119" s="54"/>
      <c r="Q119" s="54"/>
      <c r="R119" s="54"/>
      <c r="S119" s="54"/>
      <c r="T119" s="54"/>
      <c r="U119" s="54"/>
      <c r="V119" s="54"/>
      <c r="W119" s="54"/>
      <c r="X119" s="54"/>
      <c r="Y119" s="54"/>
      <c r="Z119" s="54"/>
      <c r="AA119" s="54"/>
      <c r="AB119" s="488"/>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row>
    <row r="120" spans="1:166" ht="28.5" customHeight="1" x14ac:dyDescent="0.25">
      <c r="A120" s="293" t="s">
        <v>17</v>
      </c>
      <c r="B120" s="18" t="s">
        <v>1099</v>
      </c>
      <c r="C120" s="12">
        <v>0.3</v>
      </c>
      <c r="D120" s="14" t="s">
        <v>477</v>
      </c>
      <c r="E120" s="173" t="s">
        <v>877</v>
      </c>
      <c r="F120" s="13" t="s">
        <v>10</v>
      </c>
      <c r="G120" s="28" t="s">
        <v>878</v>
      </c>
      <c r="H120" s="13" t="s">
        <v>361</v>
      </c>
      <c r="I120" s="138" t="s">
        <v>1370</v>
      </c>
      <c r="J120" s="53">
        <v>250</v>
      </c>
      <c r="K120" s="53"/>
      <c r="L120" s="53"/>
      <c r="M120" s="53"/>
      <c r="N120" s="53"/>
      <c r="O120" s="53"/>
      <c r="P120" s="53"/>
      <c r="Q120" s="53"/>
      <c r="R120" s="53"/>
      <c r="S120" s="53"/>
      <c r="T120" s="53"/>
      <c r="U120" s="53"/>
      <c r="V120" s="53"/>
      <c r="W120" s="53"/>
      <c r="X120" s="53"/>
      <c r="Y120" s="53"/>
      <c r="Z120" s="53"/>
      <c r="AA120" s="53"/>
      <c r="AB120" s="488"/>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c r="FG120" s="53"/>
      <c r="FH120" s="53"/>
      <c r="FI120" s="53"/>
      <c r="FJ120" s="53"/>
    </row>
    <row r="121" spans="1:166" s="23" customFormat="1" ht="22.5" customHeight="1" x14ac:dyDescent="0.25">
      <c r="A121" s="294"/>
      <c r="B121" s="17" t="s">
        <v>47</v>
      </c>
      <c r="C121" s="1"/>
      <c r="D121" s="335" t="s">
        <v>879</v>
      </c>
      <c r="E121" s="336"/>
      <c r="F121" s="307"/>
      <c r="G121" s="30"/>
      <c r="H121" s="30"/>
      <c r="I121" s="172" t="s">
        <v>1298</v>
      </c>
      <c r="J121" s="55">
        <f>J120/J$3*100</f>
        <v>143.67816091954023</v>
      </c>
      <c r="K121" s="55"/>
      <c r="L121" s="55"/>
      <c r="M121" s="55"/>
      <c r="N121" s="55"/>
      <c r="O121" s="55"/>
      <c r="P121" s="55"/>
      <c r="Q121" s="55"/>
      <c r="R121" s="55"/>
      <c r="S121" s="55"/>
      <c r="T121" s="55"/>
      <c r="U121" s="55"/>
      <c r="V121" s="55"/>
      <c r="W121" s="55"/>
      <c r="X121" s="55"/>
      <c r="Y121" s="55"/>
      <c r="Z121" s="55"/>
      <c r="AA121" s="55"/>
      <c r="AB121" s="488"/>
      <c r="AC121" s="55"/>
      <c r="AD121" s="55"/>
      <c r="AE121" s="55"/>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row>
    <row r="122" spans="1:166" s="23" customFormat="1" ht="24" x14ac:dyDescent="0.25">
      <c r="A122" s="350" t="s">
        <v>55</v>
      </c>
      <c r="B122" s="352"/>
      <c r="C122" s="1">
        <v>1</v>
      </c>
      <c r="D122" s="333" t="s">
        <v>880</v>
      </c>
      <c r="E122" s="382"/>
      <c r="F122" s="334"/>
      <c r="G122" s="30" t="s">
        <v>5</v>
      </c>
      <c r="H122" s="30"/>
      <c r="I122" s="161"/>
      <c r="J122" s="55">
        <f>(0.3*J114)+(J119*0.4)+(J121*0.3)</f>
        <v>111.83908045977012</v>
      </c>
      <c r="K122" s="54"/>
      <c r="L122" s="54"/>
      <c r="M122" s="54"/>
      <c r="N122" s="54"/>
      <c r="O122" s="54"/>
      <c r="P122" s="54"/>
      <c r="Q122" s="54"/>
      <c r="R122" s="54"/>
      <c r="S122" s="54"/>
      <c r="T122" s="54"/>
      <c r="U122" s="54"/>
      <c r="V122" s="54"/>
      <c r="W122" s="54"/>
      <c r="X122" s="54"/>
      <c r="Y122" s="54"/>
      <c r="Z122" s="54"/>
      <c r="AA122" s="54"/>
      <c r="AB122" s="488"/>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row>
    <row r="123" spans="1:166" s="23" customFormat="1" x14ac:dyDescent="0.25">
      <c r="A123" s="4">
        <v>3</v>
      </c>
      <c r="B123" s="350" t="s">
        <v>346</v>
      </c>
      <c r="C123" s="351"/>
      <c r="D123" s="351"/>
      <c r="E123" s="351"/>
      <c r="F123" s="351"/>
      <c r="G123" s="352"/>
      <c r="H123" s="24"/>
      <c r="I123" s="162"/>
      <c r="J123" s="50"/>
      <c r="K123" s="50"/>
      <c r="L123" s="50"/>
      <c r="M123" s="50"/>
      <c r="N123" s="50"/>
      <c r="O123" s="50"/>
      <c r="P123" s="50"/>
      <c r="Q123" s="50"/>
      <c r="R123" s="50"/>
      <c r="S123" s="50"/>
      <c r="T123" s="50"/>
      <c r="U123" s="50"/>
      <c r="V123" s="50"/>
      <c r="W123" s="50"/>
      <c r="X123" s="50"/>
      <c r="Y123" s="50"/>
      <c r="Z123" s="50"/>
      <c r="AA123" s="50"/>
      <c r="AB123" s="488"/>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row>
    <row r="124" spans="1:166" ht="35.25" customHeight="1" x14ac:dyDescent="0.25">
      <c r="A124" s="383" t="s">
        <v>388</v>
      </c>
      <c r="B124" s="18" t="s">
        <v>881</v>
      </c>
      <c r="C124" s="313">
        <v>0.3</v>
      </c>
      <c r="D124" s="14" t="s">
        <v>478</v>
      </c>
      <c r="E124" s="15" t="s">
        <v>23</v>
      </c>
      <c r="F124" s="13" t="s">
        <v>4</v>
      </c>
      <c r="G124" s="293" t="s">
        <v>811</v>
      </c>
      <c r="H124" s="293" t="s">
        <v>360</v>
      </c>
      <c r="I124" s="293"/>
      <c r="J124" s="51"/>
      <c r="K124" s="51"/>
      <c r="L124" s="51"/>
      <c r="M124" s="51"/>
      <c r="N124" s="51"/>
      <c r="O124" s="51"/>
      <c r="P124" s="51"/>
      <c r="Q124" s="51"/>
      <c r="R124" s="51"/>
      <c r="S124" s="51"/>
      <c r="T124" s="51"/>
      <c r="U124" s="51"/>
      <c r="V124" s="51"/>
      <c r="W124" s="51"/>
      <c r="X124" s="51"/>
      <c r="Y124" s="51"/>
      <c r="Z124" s="51"/>
      <c r="AA124" s="51"/>
      <c r="AB124" s="488"/>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c r="FF124" s="51"/>
      <c r="FG124" s="51"/>
      <c r="FH124" s="51"/>
      <c r="FI124" s="51"/>
      <c r="FJ124" s="51"/>
    </row>
    <row r="125" spans="1:166" ht="11.25" customHeight="1" x14ac:dyDescent="0.25">
      <c r="A125" s="384"/>
      <c r="B125" s="18" t="s">
        <v>18</v>
      </c>
      <c r="C125" s="314"/>
      <c r="D125" s="18" t="s">
        <v>18</v>
      </c>
      <c r="E125" s="15" t="s">
        <v>810</v>
      </c>
      <c r="F125" s="13" t="s">
        <v>882</v>
      </c>
      <c r="G125" s="295"/>
      <c r="H125" s="295"/>
      <c r="I125" s="295"/>
      <c r="J125" s="53">
        <v>1</v>
      </c>
      <c r="K125" s="53">
        <v>1</v>
      </c>
      <c r="L125" s="53">
        <v>0</v>
      </c>
      <c r="M125" s="53">
        <v>0</v>
      </c>
      <c r="N125" s="53">
        <v>0</v>
      </c>
      <c r="O125" s="53">
        <v>0</v>
      </c>
      <c r="P125" s="53">
        <v>0</v>
      </c>
      <c r="Q125" s="53">
        <v>0</v>
      </c>
      <c r="R125" s="53">
        <v>0</v>
      </c>
      <c r="S125" s="53">
        <v>0</v>
      </c>
      <c r="T125" s="53">
        <v>1</v>
      </c>
      <c r="U125" s="53">
        <v>1</v>
      </c>
      <c r="V125" s="53">
        <v>0</v>
      </c>
      <c r="W125" s="53">
        <v>0</v>
      </c>
      <c r="X125" s="53">
        <v>0</v>
      </c>
      <c r="Y125" s="53">
        <v>1</v>
      </c>
      <c r="Z125" s="53">
        <v>0</v>
      </c>
      <c r="AA125" s="53">
        <v>1</v>
      </c>
      <c r="AB125" s="488"/>
      <c r="AC125" s="53">
        <v>0</v>
      </c>
      <c r="AD125" s="53">
        <v>0</v>
      </c>
      <c r="AE125" s="53">
        <v>0</v>
      </c>
      <c r="AF125" s="53">
        <v>1</v>
      </c>
      <c r="AG125" s="53">
        <v>0</v>
      </c>
      <c r="AH125" s="53">
        <v>0</v>
      </c>
      <c r="AI125" s="53">
        <v>0</v>
      </c>
      <c r="AJ125" s="53">
        <v>1</v>
      </c>
      <c r="AK125" s="53">
        <v>0</v>
      </c>
      <c r="AL125" s="53">
        <v>0</v>
      </c>
      <c r="AM125" s="53">
        <v>0</v>
      </c>
      <c r="AN125" s="53">
        <v>0</v>
      </c>
      <c r="AO125" s="53">
        <v>1</v>
      </c>
      <c r="AP125" s="53">
        <v>1</v>
      </c>
      <c r="AQ125" s="53">
        <v>0</v>
      </c>
      <c r="AR125" s="53">
        <v>0</v>
      </c>
      <c r="AS125" s="53">
        <v>0</v>
      </c>
      <c r="AT125" s="53">
        <v>0</v>
      </c>
      <c r="AU125" s="53">
        <v>0</v>
      </c>
      <c r="AV125" s="53">
        <v>0</v>
      </c>
      <c r="AW125" s="53">
        <v>0</v>
      </c>
      <c r="AX125" s="53">
        <v>0</v>
      </c>
      <c r="AY125" s="53">
        <v>0</v>
      </c>
      <c r="AZ125" s="53">
        <v>0</v>
      </c>
      <c r="BA125" s="53">
        <v>0</v>
      </c>
      <c r="BB125" s="53">
        <v>0</v>
      </c>
      <c r="BC125" s="53">
        <v>1</v>
      </c>
      <c r="BD125" s="53">
        <v>0</v>
      </c>
      <c r="BE125" s="53">
        <v>0</v>
      </c>
      <c r="BF125" s="53">
        <v>0</v>
      </c>
      <c r="BG125" s="53">
        <v>1</v>
      </c>
      <c r="BH125" s="53">
        <v>1</v>
      </c>
      <c r="BI125" s="53">
        <v>0</v>
      </c>
      <c r="BJ125" s="53">
        <v>1</v>
      </c>
      <c r="BK125" s="53">
        <v>0</v>
      </c>
      <c r="BL125" s="53">
        <v>0</v>
      </c>
      <c r="BM125" s="53">
        <v>0</v>
      </c>
      <c r="BN125" s="53">
        <v>1</v>
      </c>
      <c r="BO125" s="53">
        <v>0</v>
      </c>
      <c r="BP125" s="53">
        <v>0</v>
      </c>
      <c r="BQ125" s="53">
        <v>0</v>
      </c>
      <c r="BR125" s="53">
        <v>1</v>
      </c>
      <c r="BS125" s="53">
        <v>1</v>
      </c>
      <c r="BT125" s="53">
        <v>0</v>
      </c>
      <c r="BU125" s="53">
        <v>0</v>
      </c>
      <c r="BV125" s="53">
        <v>0</v>
      </c>
      <c r="BW125" s="53">
        <v>0</v>
      </c>
      <c r="BX125" s="53">
        <v>1</v>
      </c>
      <c r="BY125" s="53">
        <v>0</v>
      </c>
      <c r="BZ125" s="53">
        <v>0</v>
      </c>
      <c r="CA125" s="53">
        <v>0</v>
      </c>
      <c r="CB125" s="53">
        <v>1</v>
      </c>
      <c r="CC125" s="53">
        <v>0</v>
      </c>
      <c r="CD125" s="53">
        <v>0</v>
      </c>
      <c r="CE125" s="53">
        <v>0</v>
      </c>
      <c r="CF125" s="53">
        <v>0</v>
      </c>
      <c r="CG125" s="53">
        <v>1</v>
      </c>
      <c r="CH125" s="53">
        <v>1</v>
      </c>
      <c r="CI125" s="53">
        <v>1</v>
      </c>
      <c r="CJ125" s="53">
        <v>0</v>
      </c>
      <c r="CK125" s="53">
        <v>0</v>
      </c>
      <c r="CL125" s="53">
        <v>1</v>
      </c>
      <c r="CM125" s="53">
        <v>0</v>
      </c>
      <c r="CN125" s="53">
        <v>1</v>
      </c>
      <c r="CO125" s="53">
        <v>0</v>
      </c>
      <c r="CP125" s="53">
        <v>0</v>
      </c>
      <c r="CQ125" s="53">
        <v>1</v>
      </c>
      <c r="CR125" s="53">
        <v>1</v>
      </c>
      <c r="CS125" s="53">
        <v>0</v>
      </c>
      <c r="CT125" s="53">
        <v>0</v>
      </c>
      <c r="CU125" s="53">
        <v>1</v>
      </c>
      <c r="CV125" s="53">
        <v>0</v>
      </c>
      <c r="CW125" s="53">
        <v>0</v>
      </c>
      <c r="CX125" s="53">
        <v>1</v>
      </c>
      <c r="CY125" s="53">
        <v>0</v>
      </c>
      <c r="CZ125" s="53">
        <v>0</v>
      </c>
      <c r="DA125" s="53">
        <v>0</v>
      </c>
      <c r="DB125" s="53">
        <v>0</v>
      </c>
      <c r="DC125" s="53">
        <v>1</v>
      </c>
      <c r="DD125" s="53">
        <v>1</v>
      </c>
      <c r="DE125" s="53">
        <v>1</v>
      </c>
      <c r="DF125" s="53">
        <v>1</v>
      </c>
      <c r="DG125" s="53">
        <v>1</v>
      </c>
      <c r="DH125" s="53">
        <v>1</v>
      </c>
      <c r="DI125" s="53">
        <v>0</v>
      </c>
      <c r="DJ125" s="53">
        <v>1</v>
      </c>
      <c r="DK125" s="53">
        <v>1</v>
      </c>
      <c r="DL125" s="53">
        <v>1</v>
      </c>
      <c r="DM125" s="53">
        <v>0</v>
      </c>
      <c r="DN125" s="53">
        <v>0</v>
      </c>
      <c r="DO125" s="53">
        <v>1</v>
      </c>
      <c r="DP125" s="53">
        <v>0</v>
      </c>
      <c r="DQ125" s="53">
        <v>0</v>
      </c>
      <c r="DR125" s="53">
        <v>0</v>
      </c>
      <c r="DS125" s="53">
        <v>0</v>
      </c>
      <c r="DT125" s="53">
        <v>0</v>
      </c>
      <c r="DU125" s="53">
        <v>0</v>
      </c>
      <c r="DV125" s="53">
        <v>0</v>
      </c>
      <c r="DW125" s="53">
        <v>0</v>
      </c>
      <c r="DX125" s="53">
        <v>0</v>
      </c>
      <c r="DY125" s="53">
        <v>0</v>
      </c>
      <c r="DZ125" s="53">
        <v>0</v>
      </c>
      <c r="EA125" s="53">
        <v>0</v>
      </c>
      <c r="EB125" s="53">
        <v>0</v>
      </c>
      <c r="EC125" s="53">
        <v>1</v>
      </c>
      <c r="ED125" s="53">
        <v>0</v>
      </c>
      <c r="EE125" s="53">
        <v>0</v>
      </c>
      <c r="EF125" s="53">
        <v>0</v>
      </c>
      <c r="EG125" s="53">
        <v>0</v>
      </c>
      <c r="EH125" s="53">
        <v>1</v>
      </c>
      <c r="EI125" s="53">
        <v>1</v>
      </c>
      <c r="EJ125" s="53">
        <v>1</v>
      </c>
      <c r="EK125" s="53">
        <v>1</v>
      </c>
      <c r="EL125" s="53">
        <v>0</v>
      </c>
      <c r="EM125" s="53">
        <v>0</v>
      </c>
      <c r="EN125" s="53">
        <v>1</v>
      </c>
      <c r="EO125" s="53">
        <v>1</v>
      </c>
      <c r="EP125" s="53">
        <v>1</v>
      </c>
      <c r="EQ125" s="53">
        <v>0</v>
      </c>
      <c r="ER125" s="53">
        <v>0</v>
      </c>
      <c r="ES125" s="53">
        <v>1</v>
      </c>
      <c r="ET125" s="53">
        <v>0</v>
      </c>
      <c r="EU125" s="53">
        <v>0</v>
      </c>
      <c r="EV125" s="53">
        <v>1</v>
      </c>
      <c r="EW125" s="53">
        <v>1</v>
      </c>
      <c r="EX125" s="53">
        <v>0</v>
      </c>
      <c r="EY125" s="53">
        <v>0</v>
      </c>
      <c r="EZ125" s="53">
        <v>0</v>
      </c>
      <c r="FA125" s="53">
        <v>0</v>
      </c>
      <c r="FB125" s="53">
        <v>0</v>
      </c>
      <c r="FC125" s="53">
        <v>1</v>
      </c>
      <c r="FD125" s="53">
        <v>0</v>
      </c>
      <c r="FE125" s="53">
        <v>0</v>
      </c>
      <c r="FF125" s="53">
        <v>1</v>
      </c>
      <c r="FG125" s="53">
        <v>0</v>
      </c>
      <c r="FH125" s="53">
        <v>1</v>
      </c>
      <c r="FI125" s="53">
        <v>1</v>
      </c>
      <c r="FJ125" s="53">
        <v>0</v>
      </c>
    </row>
    <row r="126" spans="1:166" ht="24" x14ac:dyDescent="0.25">
      <c r="A126" s="384"/>
      <c r="B126" s="18" t="s">
        <v>19</v>
      </c>
      <c r="C126" s="314"/>
      <c r="D126" s="18" t="s">
        <v>19</v>
      </c>
      <c r="E126" s="15" t="s">
        <v>25</v>
      </c>
      <c r="F126" s="13" t="s">
        <v>5</v>
      </c>
      <c r="G126" s="295"/>
      <c r="H126" s="295"/>
      <c r="I126" s="295"/>
      <c r="J126" s="53">
        <v>1</v>
      </c>
      <c r="K126" s="53">
        <v>0</v>
      </c>
      <c r="L126" s="53">
        <v>0</v>
      </c>
      <c r="M126" s="53">
        <v>0</v>
      </c>
      <c r="N126" s="53">
        <v>0</v>
      </c>
      <c r="O126" s="53">
        <v>0</v>
      </c>
      <c r="P126" s="53">
        <v>0</v>
      </c>
      <c r="Q126" s="53">
        <v>0</v>
      </c>
      <c r="R126" s="53">
        <v>0</v>
      </c>
      <c r="S126" s="53">
        <v>0</v>
      </c>
      <c r="T126" s="53">
        <v>0</v>
      </c>
      <c r="U126" s="53">
        <v>1</v>
      </c>
      <c r="V126" s="53">
        <v>0</v>
      </c>
      <c r="W126" s="53">
        <v>0</v>
      </c>
      <c r="X126" s="53">
        <v>0</v>
      </c>
      <c r="Y126" s="53">
        <v>0</v>
      </c>
      <c r="Z126" s="53">
        <v>0</v>
      </c>
      <c r="AA126" s="53">
        <v>0</v>
      </c>
      <c r="AB126" s="488"/>
      <c r="AC126" s="53">
        <v>0</v>
      </c>
      <c r="AD126" s="53">
        <v>0</v>
      </c>
      <c r="AE126" s="53">
        <v>0</v>
      </c>
      <c r="AF126" s="53">
        <v>0</v>
      </c>
      <c r="AG126" s="53">
        <v>0</v>
      </c>
      <c r="AH126" s="53">
        <v>0</v>
      </c>
      <c r="AI126" s="53">
        <v>0</v>
      </c>
      <c r="AJ126" s="53">
        <v>0</v>
      </c>
      <c r="AK126" s="53">
        <v>0</v>
      </c>
      <c r="AL126" s="53">
        <v>0</v>
      </c>
      <c r="AM126" s="53">
        <v>0</v>
      </c>
      <c r="AN126" s="53">
        <v>0</v>
      </c>
      <c r="AO126" s="53">
        <v>0</v>
      </c>
      <c r="AP126" s="53">
        <v>0</v>
      </c>
      <c r="AQ126" s="53">
        <v>0</v>
      </c>
      <c r="AR126" s="53">
        <v>0</v>
      </c>
      <c r="AS126" s="53">
        <v>0</v>
      </c>
      <c r="AT126" s="53">
        <v>0</v>
      </c>
      <c r="AU126" s="53">
        <v>0</v>
      </c>
      <c r="AV126" s="53">
        <v>0</v>
      </c>
      <c r="AW126" s="53">
        <v>0</v>
      </c>
      <c r="AX126" s="53">
        <v>0</v>
      </c>
      <c r="AY126" s="53">
        <v>0</v>
      </c>
      <c r="AZ126" s="53">
        <v>0</v>
      </c>
      <c r="BA126" s="53">
        <v>0</v>
      </c>
      <c r="BB126" s="53">
        <v>0</v>
      </c>
      <c r="BC126" s="53">
        <v>0</v>
      </c>
      <c r="BD126" s="53">
        <v>1</v>
      </c>
      <c r="BE126" s="53">
        <v>0</v>
      </c>
      <c r="BF126" s="53">
        <v>0</v>
      </c>
      <c r="BG126" s="53">
        <v>0</v>
      </c>
      <c r="BH126" s="53">
        <v>0</v>
      </c>
      <c r="BI126" s="53">
        <v>0</v>
      </c>
      <c r="BJ126" s="53">
        <v>1</v>
      </c>
      <c r="BK126" s="53">
        <v>0</v>
      </c>
      <c r="BL126" s="53">
        <v>0</v>
      </c>
      <c r="BM126" s="53">
        <v>0</v>
      </c>
      <c r="BN126" s="53">
        <v>0</v>
      </c>
      <c r="BO126" s="53">
        <v>0</v>
      </c>
      <c r="BP126" s="53">
        <v>0</v>
      </c>
      <c r="BQ126" s="53">
        <v>0</v>
      </c>
      <c r="BR126" s="53">
        <v>0</v>
      </c>
      <c r="BS126" s="53">
        <v>0</v>
      </c>
      <c r="BT126" s="53">
        <v>0</v>
      </c>
      <c r="BU126" s="53">
        <v>0</v>
      </c>
      <c r="BV126" s="53">
        <v>0</v>
      </c>
      <c r="BW126" s="53">
        <v>0</v>
      </c>
      <c r="BX126" s="53">
        <v>0</v>
      </c>
      <c r="BY126" s="53">
        <v>0</v>
      </c>
      <c r="BZ126" s="53">
        <v>0</v>
      </c>
      <c r="CA126" s="53">
        <v>0</v>
      </c>
      <c r="CB126" s="53">
        <v>0</v>
      </c>
      <c r="CC126" s="53">
        <v>0</v>
      </c>
      <c r="CD126" s="53">
        <v>0</v>
      </c>
      <c r="CE126" s="53">
        <v>0</v>
      </c>
      <c r="CF126" s="53">
        <v>0</v>
      </c>
      <c r="CG126" s="53">
        <v>0</v>
      </c>
      <c r="CH126" s="53">
        <v>0</v>
      </c>
      <c r="CI126" s="53">
        <v>0</v>
      </c>
      <c r="CJ126" s="53">
        <v>0</v>
      </c>
      <c r="CK126" s="53">
        <v>0</v>
      </c>
      <c r="CL126" s="53">
        <v>0</v>
      </c>
      <c r="CM126" s="53">
        <v>0</v>
      </c>
      <c r="CN126" s="53">
        <v>0</v>
      </c>
      <c r="CO126" s="53">
        <v>0</v>
      </c>
      <c r="CP126" s="53">
        <v>0</v>
      </c>
      <c r="CQ126" s="53">
        <v>0</v>
      </c>
      <c r="CR126" s="53">
        <v>0</v>
      </c>
      <c r="CS126" s="53">
        <v>0</v>
      </c>
      <c r="CT126" s="53">
        <v>0</v>
      </c>
      <c r="CU126" s="53">
        <v>0</v>
      </c>
      <c r="CV126" s="53">
        <v>0</v>
      </c>
      <c r="CW126" s="53">
        <v>0</v>
      </c>
      <c r="CX126" s="53">
        <v>0</v>
      </c>
      <c r="CY126" s="53">
        <v>0</v>
      </c>
      <c r="CZ126" s="53">
        <v>0</v>
      </c>
      <c r="DA126" s="53">
        <v>0</v>
      </c>
      <c r="DB126" s="53">
        <v>0</v>
      </c>
      <c r="DC126" s="53">
        <v>0</v>
      </c>
      <c r="DD126" s="53">
        <v>0</v>
      </c>
      <c r="DE126" s="53">
        <v>0</v>
      </c>
      <c r="DF126" s="53">
        <v>0</v>
      </c>
      <c r="DG126" s="53">
        <v>0</v>
      </c>
      <c r="DH126" s="53">
        <v>0</v>
      </c>
      <c r="DI126" s="53">
        <v>0</v>
      </c>
      <c r="DJ126" s="53">
        <v>0</v>
      </c>
      <c r="DK126" s="53">
        <v>0</v>
      </c>
      <c r="DL126" s="53">
        <v>0</v>
      </c>
      <c r="DM126" s="53">
        <v>0</v>
      </c>
      <c r="DN126" s="53">
        <v>0</v>
      </c>
      <c r="DO126" s="53">
        <v>0</v>
      </c>
      <c r="DP126" s="53">
        <v>0</v>
      </c>
      <c r="DQ126" s="53">
        <v>0</v>
      </c>
      <c r="DR126" s="53">
        <v>0</v>
      </c>
      <c r="DS126" s="53">
        <v>0</v>
      </c>
      <c r="DT126" s="53">
        <v>0</v>
      </c>
      <c r="DU126" s="53">
        <v>0</v>
      </c>
      <c r="DV126" s="53">
        <v>0</v>
      </c>
      <c r="DW126" s="53">
        <v>0</v>
      </c>
      <c r="DX126" s="53">
        <v>0</v>
      </c>
      <c r="DY126" s="53">
        <v>0</v>
      </c>
      <c r="DZ126" s="53">
        <v>0</v>
      </c>
      <c r="EA126" s="53">
        <v>0</v>
      </c>
      <c r="EB126" s="53">
        <v>0</v>
      </c>
      <c r="EC126" s="53">
        <v>0</v>
      </c>
      <c r="ED126" s="53">
        <v>0</v>
      </c>
      <c r="EE126" s="53">
        <v>0</v>
      </c>
      <c r="EF126" s="53">
        <v>0</v>
      </c>
      <c r="EG126" s="53">
        <v>0</v>
      </c>
      <c r="EH126" s="53">
        <v>1</v>
      </c>
      <c r="EI126" s="53">
        <v>0</v>
      </c>
      <c r="EJ126" s="53">
        <v>0</v>
      </c>
      <c r="EK126" s="53">
        <v>0</v>
      </c>
      <c r="EL126" s="53">
        <v>0</v>
      </c>
      <c r="EM126" s="53">
        <v>0</v>
      </c>
      <c r="EN126" s="53">
        <v>0</v>
      </c>
      <c r="EO126" s="53">
        <v>0</v>
      </c>
      <c r="EP126" s="53">
        <v>0</v>
      </c>
      <c r="EQ126" s="53">
        <v>0</v>
      </c>
      <c r="ER126" s="53">
        <v>0</v>
      </c>
      <c r="ES126" s="53">
        <v>0</v>
      </c>
      <c r="ET126" s="53">
        <v>0</v>
      </c>
      <c r="EU126" s="53">
        <v>0</v>
      </c>
      <c r="EV126" s="53">
        <v>0</v>
      </c>
      <c r="EW126" s="53">
        <v>0</v>
      </c>
      <c r="EX126" s="53">
        <v>0</v>
      </c>
      <c r="EY126" s="53">
        <v>1</v>
      </c>
      <c r="EZ126" s="53">
        <v>0</v>
      </c>
      <c r="FA126" s="53">
        <v>0</v>
      </c>
      <c r="FB126" s="53">
        <v>0</v>
      </c>
      <c r="FC126" s="53">
        <v>0</v>
      </c>
      <c r="FD126" s="53">
        <v>0</v>
      </c>
      <c r="FE126" s="53">
        <v>0</v>
      </c>
      <c r="FF126" s="53">
        <v>0</v>
      </c>
      <c r="FG126" s="53">
        <v>0</v>
      </c>
      <c r="FH126" s="53">
        <v>0</v>
      </c>
      <c r="FI126" s="53">
        <v>0</v>
      </c>
      <c r="FJ126" s="53">
        <v>0</v>
      </c>
    </row>
    <row r="127" spans="1:166" ht="18" customHeight="1" x14ac:dyDescent="0.25">
      <c r="A127" s="384"/>
      <c r="B127" s="18" t="s">
        <v>20</v>
      </c>
      <c r="C127" s="314"/>
      <c r="D127" s="18" t="s">
        <v>20</v>
      </c>
      <c r="E127" s="310"/>
      <c r="F127" s="293"/>
      <c r="G127" s="295"/>
      <c r="H127" s="295"/>
      <c r="I127" s="295"/>
      <c r="J127" s="53">
        <v>1</v>
      </c>
      <c r="K127" s="53">
        <v>0</v>
      </c>
      <c r="L127" s="53">
        <v>0</v>
      </c>
      <c r="M127" s="53">
        <v>0</v>
      </c>
      <c r="N127" s="53">
        <v>0</v>
      </c>
      <c r="O127" s="53">
        <v>0</v>
      </c>
      <c r="P127" s="53">
        <v>0</v>
      </c>
      <c r="Q127" s="53">
        <v>0</v>
      </c>
      <c r="R127" s="53">
        <v>0</v>
      </c>
      <c r="S127" s="53">
        <v>0</v>
      </c>
      <c r="T127" s="53">
        <v>0</v>
      </c>
      <c r="U127" s="53">
        <v>1</v>
      </c>
      <c r="V127" s="53">
        <v>0</v>
      </c>
      <c r="W127" s="53">
        <v>0</v>
      </c>
      <c r="X127" s="53">
        <v>0</v>
      </c>
      <c r="Y127" s="53">
        <v>0</v>
      </c>
      <c r="Z127" s="53">
        <v>0</v>
      </c>
      <c r="AA127" s="53">
        <v>1</v>
      </c>
      <c r="AB127" s="488"/>
      <c r="AC127" s="53">
        <v>0</v>
      </c>
      <c r="AD127" s="53">
        <v>0</v>
      </c>
      <c r="AE127" s="53">
        <v>0</v>
      </c>
      <c r="AF127" s="53">
        <v>0</v>
      </c>
      <c r="AG127" s="53">
        <v>0</v>
      </c>
      <c r="AH127" s="53">
        <v>0</v>
      </c>
      <c r="AI127" s="53">
        <v>0</v>
      </c>
      <c r="AJ127" s="53">
        <v>0</v>
      </c>
      <c r="AK127" s="53">
        <v>0</v>
      </c>
      <c r="AL127" s="53">
        <v>0</v>
      </c>
      <c r="AM127" s="53">
        <v>0</v>
      </c>
      <c r="AN127" s="53">
        <v>0</v>
      </c>
      <c r="AO127" s="53">
        <v>1</v>
      </c>
      <c r="AP127" s="53">
        <v>1</v>
      </c>
      <c r="AQ127" s="53">
        <v>0</v>
      </c>
      <c r="AR127" s="53">
        <v>0</v>
      </c>
      <c r="AS127" s="53">
        <v>0</v>
      </c>
      <c r="AT127" s="53">
        <v>0</v>
      </c>
      <c r="AU127" s="53">
        <v>0</v>
      </c>
      <c r="AV127" s="53">
        <v>0</v>
      </c>
      <c r="AW127" s="53">
        <v>0</v>
      </c>
      <c r="AX127" s="53">
        <v>0</v>
      </c>
      <c r="AY127" s="53">
        <v>0</v>
      </c>
      <c r="AZ127" s="53">
        <v>0</v>
      </c>
      <c r="BA127" s="53">
        <v>0</v>
      </c>
      <c r="BB127" s="53">
        <v>0</v>
      </c>
      <c r="BC127" s="53">
        <v>0</v>
      </c>
      <c r="BD127" s="53">
        <v>0</v>
      </c>
      <c r="BE127" s="53">
        <v>0</v>
      </c>
      <c r="BF127" s="53">
        <v>0</v>
      </c>
      <c r="BG127" s="53">
        <v>1</v>
      </c>
      <c r="BH127" s="53">
        <v>0</v>
      </c>
      <c r="BI127" s="53">
        <v>0</v>
      </c>
      <c r="BJ127" s="53">
        <v>1</v>
      </c>
      <c r="BK127" s="53">
        <v>0</v>
      </c>
      <c r="BL127" s="53">
        <v>0</v>
      </c>
      <c r="BM127" s="53">
        <v>0</v>
      </c>
      <c r="BN127" s="53">
        <v>1</v>
      </c>
      <c r="BO127" s="53">
        <v>0</v>
      </c>
      <c r="BP127" s="53">
        <v>0</v>
      </c>
      <c r="BQ127" s="53">
        <v>0</v>
      </c>
      <c r="BR127" s="53">
        <v>1</v>
      </c>
      <c r="BS127" s="53">
        <v>0</v>
      </c>
      <c r="BT127" s="53">
        <v>0</v>
      </c>
      <c r="BU127" s="53">
        <v>0</v>
      </c>
      <c r="BV127" s="53">
        <v>0</v>
      </c>
      <c r="BW127" s="53">
        <v>0</v>
      </c>
      <c r="BX127" s="53">
        <v>0</v>
      </c>
      <c r="BY127" s="53">
        <v>0</v>
      </c>
      <c r="BZ127" s="53">
        <v>0</v>
      </c>
      <c r="CA127" s="53">
        <v>0</v>
      </c>
      <c r="CB127" s="53">
        <v>0</v>
      </c>
      <c r="CC127" s="53">
        <v>0</v>
      </c>
      <c r="CD127" s="53">
        <v>0</v>
      </c>
      <c r="CE127" s="53">
        <v>0</v>
      </c>
      <c r="CF127" s="53">
        <v>0</v>
      </c>
      <c r="CG127" s="53">
        <v>1</v>
      </c>
      <c r="CH127" s="53">
        <v>0</v>
      </c>
      <c r="CI127" s="53">
        <v>0</v>
      </c>
      <c r="CJ127" s="53">
        <v>0</v>
      </c>
      <c r="CK127" s="53">
        <v>0</v>
      </c>
      <c r="CL127" s="53">
        <v>0</v>
      </c>
      <c r="CM127" s="53">
        <v>0</v>
      </c>
      <c r="CN127" s="53">
        <v>0</v>
      </c>
      <c r="CO127" s="53">
        <v>0</v>
      </c>
      <c r="CP127" s="53">
        <v>0</v>
      </c>
      <c r="CQ127" s="53">
        <v>0</v>
      </c>
      <c r="CR127" s="53">
        <v>0</v>
      </c>
      <c r="CS127" s="53">
        <v>0</v>
      </c>
      <c r="CT127" s="53">
        <v>0</v>
      </c>
      <c r="CU127" s="53">
        <v>1</v>
      </c>
      <c r="CV127" s="53">
        <v>0</v>
      </c>
      <c r="CW127" s="53">
        <v>0</v>
      </c>
      <c r="CX127" s="53">
        <v>0</v>
      </c>
      <c r="CY127" s="53">
        <v>0</v>
      </c>
      <c r="CZ127" s="53">
        <v>0</v>
      </c>
      <c r="DA127" s="53">
        <v>0</v>
      </c>
      <c r="DB127" s="53">
        <v>0</v>
      </c>
      <c r="DC127" s="53">
        <v>1</v>
      </c>
      <c r="DD127" s="53">
        <v>0</v>
      </c>
      <c r="DE127" s="53">
        <v>0</v>
      </c>
      <c r="DF127" s="53">
        <v>0</v>
      </c>
      <c r="DG127" s="53">
        <v>0</v>
      </c>
      <c r="DH127" s="53">
        <v>0</v>
      </c>
      <c r="DI127" s="53">
        <v>0</v>
      </c>
      <c r="DJ127" s="53">
        <v>0</v>
      </c>
      <c r="DK127" s="53">
        <v>0</v>
      </c>
      <c r="DL127" s="53">
        <v>1</v>
      </c>
      <c r="DM127" s="53">
        <v>0</v>
      </c>
      <c r="DN127" s="53">
        <v>0</v>
      </c>
      <c r="DO127" s="53">
        <v>0</v>
      </c>
      <c r="DP127" s="53">
        <v>0</v>
      </c>
      <c r="DQ127" s="53">
        <v>0</v>
      </c>
      <c r="DR127" s="53">
        <v>0</v>
      </c>
      <c r="DS127" s="53">
        <v>0</v>
      </c>
      <c r="DT127" s="53">
        <v>0</v>
      </c>
      <c r="DU127" s="53">
        <v>0</v>
      </c>
      <c r="DV127" s="53">
        <v>0</v>
      </c>
      <c r="DW127" s="53">
        <v>0</v>
      </c>
      <c r="DX127" s="53">
        <v>0</v>
      </c>
      <c r="DY127" s="53">
        <v>0</v>
      </c>
      <c r="DZ127" s="53">
        <v>0</v>
      </c>
      <c r="EA127" s="53">
        <v>0</v>
      </c>
      <c r="EB127" s="53">
        <v>0</v>
      </c>
      <c r="EC127" s="53">
        <v>0</v>
      </c>
      <c r="ED127" s="53">
        <v>0</v>
      </c>
      <c r="EE127" s="53">
        <v>0</v>
      </c>
      <c r="EF127" s="53">
        <v>0</v>
      </c>
      <c r="EG127" s="53">
        <v>0</v>
      </c>
      <c r="EH127" s="53">
        <v>0</v>
      </c>
      <c r="EI127" s="53">
        <v>0</v>
      </c>
      <c r="EJ127" s="53">
        <v>0</v>
      </c>
      <c r="EK127" s="53">
        <v>0</v>
      </c>
      <c r="EL127" s="53">
        <v>0</v>
      </c>
      <c r="EM127" s="53">
        <v>0</v>
      </c>
      <c r="EN127" s="53">
        <v>0</v>
      </c>
      <c r="EO127" s="53">
        <v>0</v>
      </c>
      <c r="EP127" s="53">
        <v>0</v>
      </c>
      <c r="EQ127" s="53">
        <v>0</v>
      </c>
      <c r="ER127" s="53">
        <v>0</v>
      </c>
      <c r="ES127" s="53">
        <v>0</v>
      </c>
      <c r="ET127" s="53">
        <v>0</v>
      </c>
      <c r="EU127" s="53">
        <v>0</v>
      </c>
      <c r="EV127" s="53">
        <v>0</v>
      </c>
      <c r="EW127" s="53">
        <v>1</v>
      </c>
      <c r="EX127" s="53">
        <v>0</v>
      </c>
      <c r="EY127" s="53">
        <v>0</v>
      </c>
      <c r="EZ127" s="53">
        <v>0</v>
      </c>
      <c r="FA127" s="53">
        <v>0</v>
      </c>
      <c r="FB127" s="53">
        <v>1</v>
      </c>
      <c r="FC127" s="53">
        <v>0</v>
      </c>
      <c r="FD127" s="53">
        <v>0</v>
      </c>
      <c r="FE127" s="53">
        <v>0</v>
      </c>
      <c r="FF127" s="53">
        <v>0</v>
      </c>
      <c r="FG127" s="53">
        <v>0</v>
      </c>
      <c r="FH127" s="53">
        <v>0</v>
      </c>
      <c r="FI127" s="53">
        <v>0</v>
      </c>
      <c r="FJ127" s="53">
        <v>0</v>
      </c>
    </row>
    <row r="128" spans="1:166" x14ac:dyDescent="0.25">
      <c r="A128" s="384"/>
      <c r="B128" s="18" t="s">
        <v>21</v>
      </c>
      <c r="C128" s="314"/>
      <c r="D128" s="18" t="s">
        <v>21</v>
      </c>
      <c r="E128" s="311"/>
      <c r="F128" s="295"/>
      <c r="G128" s="295"/>
      <c r="H128" s="295"/>
      <c r="I128" s="295"/>
      <c r="J128" s="53">
        <v>1</v>
      </c>
      <c r="K128" s="53">
        <v>0</v>
      </c>
      <c r="L128" s="53">
        <v>0</v>
      </c>
      <c r="M128" s="53">
        <v>0</v>
      </c>
      <c r="N128" s="53">
        <v>0</v>
      </c>
      <c r="O128" s="53">
        <v>0</v>
      </c>
      <c r="P128" s="53">
        <v>0</v>
      </c>
      <c r="Q128" s="53">
        <v>0</v>
      </c>
      <c r="R128" s="53">
        <v>0</v>
      </c>
      <c r="S128" s="53">
        <v>0</v>
      </c>
      <c r="T128" s="53">
        <v>0</v>
      </c>
      <c r="U128" s="53">
        <v>0</v>
      </c>
      <c r="V128" s="53">
        <v>0</v>
      </c>
      <c r="W128" s="53">
        <v>0</v>
      </c>
      <c r="X128" s="53">
        <v>0</v>
      </c>
      <c r="Y128" s="53">
        <v>0</v>
      </c>
      <c r="Z128" s="53">
        <v>0</v>
      </c>
      <c r="AA128" s="53">
        <v>0</v>
      </c>
      <c r="AB128" s="488"/>
      <c r="AC128" s="53">
        <v>0</v>
      </c>
      <c r="AD128" s="53">
        <v>0</v>
      </c>
      <c r="AE128" s="53">
        <v>0</v>
      </c>
      <c r="AF128" s="53">
        <v>0</v>
      </c>
      <c r="AG128" s="53">
        <v>0</v>
      </c>
      <c r="AH128" s="53">
        <v>0</v>
      </c>
      <c r="AI128" s="53">
        <v>0</v>
      </c>
      <c r="AJ128" s="53">
        <v>0</v>
      </c>
      <c r="AK128" s="53">
        <v>0</v>
      </c>
      <c r="AL128" s="53">
        <v>0</v>
      </c>
      <c r="AM128" s="53">
        <v>0</v>
      </c>
      <c r="AN128" s="53">
        <v>0</v>
      </c>
      <c r="AO128" s="53">
        <v>0</v>
      </c>
      <c r="AP128" s="53">
        <v>0</v>
      </c>
      <c r="AQ128" s="53">
        <v>0</v>
      </c>
      <c r="AR128" s="53">
        <v>0</v>
      </c>
      <c r="AS128" s="53">
        <v>0</v>
      </c>
      <c r="AT128" s="53">
        <v>0</v>
      </c>
      <c r="AU128" s="53">
        <v>0</v>
      </c>
      <c r="AV128" s="53">
        <v>0</v>
      </c>
      <c r="AW128" s="53">
        <v>0</v>
      </c>
      <c r="AX128" s="53">
        <v>0</v>
      </c>
      <c r="AY128" s="53">
        <v>0</v>
      </c>
      <c r="AZ128" s="53">
        <v>0</v>
      </c>
      <c r="BA128" s="53">
        <v>0</v>
      </c>
      <c r="BB128" s="53">
        <v>0</v>
      </c>
      <c r="BC128" s="53">
        <v>0</v>
      </c>
      <c r="BD128" s="53">
        <v>0</v>
      </c>
      <c r="BE128" s="53">
        <v>0</v>
      </c>
      <c r="BF128" s="53">
        <v>0</v>
      </c>
      <c r="BG128" s="53">
        <v>1</v>
      </c>
      <c r="BH128" s="53">
        <v>0</v>
      </c>
      <c r="BI128" s="53">
        <v>0</v>
      </c>
      <c r="BJ128" s="53">
        <v>0</v>
      </c>
      <c r="BK128" s="53">
        <v>0</v>
      </c>
      <c r="BL128" s="53">
        <v>0</v>
      </c>
      <c r="BM128" s="53">
        <v>0</v>
      </c>
      <c r="BN128" s="53">
        <v>0</v>
      </c>
      <c r="BO128" s="53">
        <v>0</v>
      </c>
      <c r="BP128" s="53">
        <v>0</v>
      </c>
      <c r="BQ128" s="53">
        <v>0</v>
      </c>
      <c r="BR128" s="53">
        <v>0</v>
      </c>
      <c r="BS128" s="53">
        <v>0</v>
      </c>
      <c r="BT128" s="53">
        <v>0</v>
      </c>
      <c r="BU128" s="53">
        <v>0</v>
      </c>
      <c r="BV128" s="53">
        <v>0</v>
      </c>
      <c r="BW128" s="53">
        <v>0</v>
      </c>
      <c r="BX128" s="53">
        <v>0</v>
      </c>
      <c r="BY128" s="53">
        <v>0</v>
      </c>
      <c r="BZ128" s="53">
        <v>0</v>
      </c>
      <c r="CA128" s="53">
        <v>0</v>
      </c>
      <c r="CB128" s="53">
        <v>0</v>
      </c>
      <c r="CC128" s="53">
        <v>0</v>
      </c>
      <c r="CD128" s="53">
        <v>0</v>
      </c>
      <c r="CE128" s="53">
        <v>0</v>
      </c>
      <c r="CF128" s="53">
        <v>0</v>
      </c>
      <c r="CG128" s="53">
        <v>0</v>
      </c>
      <c r="CH128" s="53">
        <v>0</v>
      </c>
      <c r="CI128" s="53">
        <v>0</v>
      </c>
      <c r="CJ128" s="53">
        <v>0</v>
      </c>
      <c r="CK128" s="53">
        <v>0</v>
      </c>
      <c r="CL128" s="53">
        <v>0</v>
      </c>
      <c r="CM128" s="53">
        <v>0</v>
      </c>
      <c r="CN128" s="53">
        <v>0</v>
      </c>
      <c r="CO128" s="53">
        <v>0</v>
      </c>
      <c r="CP128" s="53">
        <v>0</v>
      </c>
      <c r="CQ128" s="53">
        <v>0</v>
      </c>
      <c r="CR128" s="53">
        <v>0</v>
      </c>
      <c r="CS128" s="53">
        <v>0</v>
      </c>
      <c r="CT128" s="53">
        <v>0</v>
      </c>
      <c r="CU128" s="53">
        <v>0</v>
      </c>
      <c r="CV128" s="53">
        <v>0</v>
      </c>
      <c r="CW128" s="53">
        <v>0</v>
      </c>
      <c r="CX128" s="53">
        <v>0</v>
      </c>
      <c r="CY128" s="53">
        <v>0</v>
      </c>
      <c r="CZ128" s="53">
        <v>0</v>
      </c>
      <c r="DA128" s="53">
        <v>0</v>
      </c>
      <c r="DB128" s="53">
        <v>0</v>
      </c>
      <c r="DC128" s="53">
        <v>1</v>
      </c>
      <c r="DD128" s="53">
        <v>0</v>
      </c>
      <c r="DE128" s="53">
        <v>0</v>
      </c>
      <c r="DF128" s="53">
        <v>0</v>
      </c>
      <c r="DG128" s="53">
        <v>0</v>
      </c>
      <c r="DH128" s="53">
        <v>0</v>
      </c>
      <c r="DI128" s="53">
        <v>0</v>
      </c>
      <c r="DJ128" s="53">
        <v>0</v>
      </c>
      <c r="DK128" s="53">
        <v>0</v>
      </c>
      <c r="DL128" s="53">
        <v>0</v>
      </c>
      <c r="DM128" s="53">
        <v>0</v>
      </c>
      <c r="DN128" s="53">
        <v>0</v>
      </c>
      <c r="DO128" s="53">
        <v>1</v>
      </c>
      <c r="DP128" s="53">
        <v>0</v>
      </c>
      <c r="DQ128" s="53">
        <v>0</v>
      </c>
      <c r="DR128" s="53">
        <v>0</v>
      </c>
      <c r="DS128" s="53">
        <v>0</v>
      </c>
      <c r="DT128" s="53">
        <v>0</v>
      </c>
      <c r="DU128" s="53">
        <v>0</v>
      </c>
      <c r="DV128" s="53">
        <v>0</v>
      </c>
      <c r="DW128" s="53">
        <v>0</v>
      </c>
      <c r="DX128" s="53">
        <v>0</v>
      </c>
      <c r="DY128" s="53">
        <v>0</v>
      </c>
      <c r="DZ128" s="53">
        <v>0</v>
      </c>
      <c r="EA128" s="53">
        <v>0</v>
      </c>
      <c r="EB128" s="53">
        <v>0</v>
      </c>
      <c r="EC128" s="53">
        <v>0</v>
      </c>
      <c r="ED128" s="53">
        <v>0</v>
      </c>
      <c r="EE128" s="53">
        <v>0</v>
      </c>
      <c r="EF128" s="53">
        <v>0</v>
      </c>
      <c r="EG128" s="53">
        <v>0</v>
      </c>
      <c r="EH128" s="53">
        <v>0</v>
      </c>
      <c r="EI128" s="53">
        <v>0</v>
      </c>
      <c r="EJ128" s="53">
        <v>0</v>
      </c>
      <c r="EK128" s="53">
        <v>0</v>
      </c>
      <c r="EL128" s="53">
        <v>0</v>
      </c>
      <c r="EM128" s="53">
        <v>0</v>
      </c>
      <c r="EN128" s="53">
        <v>0</v>
      </c>
      <c r="EO128" s="53">
        <v>0</v>
      </c>
      <c r="EP128" s="53">
        <v>0</v>
      </c>
      <c r="EQ128" s="53">
        <v>0</v>
      </c>
      <c r="ER128" s="53">
        <v>0</v>
      </c>
      <c r="ES128" s="53">
        <v>0</v>
      </c>
      <c r="ET128" s="53">
        <v>0</v>
      </c>
      <c r="EU128" s="53">
        <v>0</v>
      </c>
      <c r="EV128" s="53">
        <v>0</v>
      </c>
      <c r="EW128" s="53">
        <v>0</v>
      </c>
      <c r="EX128" s="53">
        <v>0</v>
      </c>
      <c r="EY128" s="53">
        <v>0</v>
      </c>
      <c r="EZ128" s="53">
        <v>0</v>
      </c>
      <c r="FA128" s="53">
        <v>0</v>
      </c>
      <c r="FB128" s="53">
        <v>0</v>
      </c>
      <c r="FC128" s="53">
        <v>0</v>
      </c>
      <c r="FD128" s="53">
        <v>0</v>
      </c>
      <c r="FE128" s="53">
        <v>0</v>
      </c>
      <c r="FF128" s="53">
        <v>0</v>
      </c>
      <c r="FG128" s="53">
        <v>0</v>
      </c>
      <c r="FH128" s="53">
        <v>0</v>
      </c>
      <c r="FI128" s="53">
        <v>0</v>
      </c>
      <c r="FJ128" s="53">
        <v>0</v>
      </c>
    </row>
    <row r="129" spans="1:166" ht="16.5" customHeight="1" x14ac:dyDescent="0.25">
      <c r="A129" s="384"/>
      <c r="B129" s="8" t="s">
        <v>22</v>
      </c>
      <c r="C129" s="315"/>
      <c r="D129" s="8" t="s">
        <v>22</v>
      </c>
      <c r="E129" s="312"/>
      <c r="F129" s="294"/>
      <c r="G129" s="294"/>
      <c r="H129" s="294"/>
      <c r="I129" s="294"/>
      <c r="J129" s="53">
        <v>0</v>
      </c>
      <c r="K129" s="53">
        <v>0</v>
      </c>
      <c r="L129" s="53">
        <v>0</v>
      </c>
      <c r="M129" s="53">
        <v>0</v>
      </c>
      <c r="N129" s="53">
        <v>0</v>
      </c>
      <c r="O129" s="53">
        <v>0</v>
      </c>
      <c r="P129" s="53">
        <v>0</v>
      </c>
      <c r="Q129" s="53">
        <v>0</v>
      </c>
      <c r="R129" s="53">
        <v>0</v>
      </c>
      <c r="S129" s="53">
        <v>0</v>
      </c>
      <c r="T129" s="53">
        <v>0</v>
      </c>
      <c r="U129" s="53">
        <v>1</v>
      </c>
      <c r="V129" s="53">
        <v>0</v>
      </c>
      <c r="W129" s="53">
        <v>0</v>
      </c>
      <c r="X129" s="53">
        <v>0</v>
      </c>
      <c r="Y129" s="53">
        <v>0</v>
      </c>
      <c r="Z129" s="53">
        <v>0</v>
      </c>
      <c r="AA129" s="53">
        <v>1</v>
      </c>
      <c r="AB129" s="488"/>
      <c r="AC129" s="53">
        <v>0</v>
      </c>
      <c r="AD129" s="53">
        <v>0</v>
      </c>
      <c r="AE129" s="53">
        <v>0</v>
      </c>
      <c r="AF129" s="53">
        <v>0</v>
      </c>
      <c r="AG129" s="53">
        <v>0</v>
      </c>
      <c r="AH129" s="53">
        <v>0</v>
      </c>
      <c r="AI129" s="53">
        <v>0</v>
      </c>
      <c r="AJ129" s="53">
        <v>0</v>
      </c>
      <c r="AK129" s="53">
        <v>0</v>
      </c>
      <c r="AL129" s="53">
        <v>0</v>
      </c>
      <c r="AM129" s="53">
        <v>0</v>
      </c>
      <c r="AN129" s="53">
        <v>0</v>
      </c>
      <c r="AO129" s="53">
        <v>1</v>
      </c>
      <c r="AP129" s="53">
        <v>0</v>
      </c>
      <c r="AQ129" s="53">
        <v>0</v>
      </c>
      <c r="AR129" s="53">
        <v>0</v>
      </c>
      <c r="AS129" s="53">
        <v>0</v>
      </c>
      <c r="AT129" s="53">
        <v>0</v>
      </c>
      <c r="AU129" s="53">
        <v>0</v>
      </c>
      <c r="AV129" s="53">
        <v>0</v>
      </c>
      <c r="AW129" s="53">
        <v>0</v>
      </c>
      <c r="AX129" s="53">
        <v>0</v>
      </c>
      <c r="AY129" s="53">
        <v>0</v>
      </c>
      <c r="AZ129" s="53">
        <v>0</v>
      </c>
      <c r="BA129" s="53">
        <v>0</v>
      </c>
      <c r="BB129" s="53">
        <v>1</v>
      </c>
      <c r="BC129" s="53">
        <v>1</v>
      </c>
      <c r="BD129" s="53">
        <v>0</v>
      </c>
      <c r="BE129" s="53">
        <v>0</v>
      </c>
      <c r="BF129" s="53">
        <v>0</v>
      </c>
      <c r="BG129" s="53">
        <v>1</v>
      </c>
      <c r="BH129" s="53">
        <v>0</v>
      </c>
      <c r="BI129" s="53">
        <v>0</v>
      </c>
      <c r="BJ129" s="53">
        <v>1</v>
      </c>
      <c r="BK129" s="53">
        <v>0</v>
      </c>
      <c r="BL129" s="53">
        <v>0</v>
      </c>
      <c r="BM129" s="53">
        <v>0</v>
      </c>
      <c r="BN129" s="53">
        <v>1</v>
      </c>
      <c r="BO129" s="53">
        <v>0</v>
      </c>
      <c r="BP129" s="53">
        <v>0</v>
      </c>
      <c r="BQ129" s="53">
        <v>0</v>
      </c>
      <c r="BR129" s="53">
        <v>1</v>
      </c>
      <c r="BS129" s="53">
        <v>0</v>
      </c>
      <c r="BT129" s="53">
        <v>0</v>
      </c>
      <c r="BU129" s="53">
        <v>0</v>
      </c>
      <c r="BV129" s="53">
        <v>0</v>
      </c>
      <c r="BW129" s="53">
        <v>0</v>
      </c>
      <c r="BX129" s="53">
        <v>0</v>
      </c>
      <c r="BY129" s="53">
        <v>0</v>
      </c>
      <c r="BZ129" s="53">
        <v>0</v>
      </c>
      <c r="CA129" s="53">
        <v>0</v>
      </c>
      <c r="CB129" s="53">
        <v>1</v>
      </c>
      <c r="CC129" s="53">
        <v>0</v>
      </c>
      <c r="CD129" s="53">
        <v>0</v>
      </c>
      <c r="CE129" s="53">
        <v>0</v>
      </c>
      <c r="CF129" s="53">
        <v>0</v>
      </c>
      <c r="CG129" s="53">
        <v>0</v>
      </c>
      <c r="CH129" s="53">
        <v>1</v>
      </c>
      <c r="CI129" s="53">
        <v>0</v>
      </c>
      <c r="CJ129" s="53">
        <v>0</v>
      </c>
      <c r="CK129" s="53">
        <v>0</v>
      </c>
      <c r="CL129" s="53">
        <v>0</v>
      </c>
      <c r="CM129" s="53">
        <v>0</v>
      </c>
      <c r="CN129" s="53">
        <v>0</v>
      </c>
      <c r="CO129" s="53">
        <v>1</v>
      </c>
      <c r="CP129" s="53">
        <v>0</v>
      </c>
      <c r="CQ129" s="53">
        <v>0</v>
      </c>
      <c r="CR129" s="53">
        <v>0</v>
      </c>
      <c r="CS129" s="53">
        <v>0</v>
      </c>
      <c r="CT129" s="53">
        <v>0</v>
      </c>
      <c r="CU129" s="53">
        <v>1</v>
      </c>
      <c r="CV129" s="53">
        <v>0</v>
      </c>
      <c r="CW129" s="53">
        <v>0</v>
      </c>
      <c r="CX129" s="53">
        <v>0</v>
      </c>
      <c r="CY129" s="53">
        <v>0</v>
      </c>
      <c r="CZ129" s="53">
        <v>0</v>
      </c>
      <c r="DA129" s="53">
        <v>0</v>
      </c>
      <c r="DB129" s="53">
        <v>0</v>
      </c>
      <c r="DC129" s="53">
        <v>1</v>
      </c>
      <c r="DD129" s="53">
        <v>0</v>
      </c>
      <c r="DE129" s="53">
        <v>1</v>
      </c>
      <c r="DF129" s="53">
        <v>1</v>
      </c>
      <c r="DG129" s="53">
        <v>1</v>
      </c>
      <c r="DH129" s="53">
        <v>1</v>
      </c>
      <c r="DI129" s="53">
        <v>0</v>
      </c>
      <c r="DJ129" s="53">
        <v>0</v>
      </c>
      <c r="DK129" s="53">
        <v>1</v>
      </c>
      <c r="DL129" s="53">
        <v>1</v>
      </c>
      <c r="DM129" s="53">
        <v>0</v>
      </c>
      <c r="DN129" s="53">
        <v>0</v>
      </c>
      <c r="DO129" s="53">
        <v>1</v>
      </c>
      <c r="DP129" s="53">
        <v>0</v>
      </c>
      <c r="DQ129" s="53">
        <v>0</v>
      </c>
      <c r="DR129" s="53">
        <v>0</v>
      </c>
      <c r="DS129" s="53">
        <v>0</v>
      </c>
      <c r="DT129" s="53">
        <v>0</v>
      </c>
      <c r="DU129" s="53">
        <v>0</v>
      </c>
      <c r="DV129" s="53">
        <v>0</v>
      </c>
      <c r="DW129" s="53">
        <v>0</v>
      </c>
      <c r="DX129" s="53">
        <v>0</v>
      </c>
      <c r="DY129" s="53">
        <v>0</v>
      </c>
      <c r="DZ129" s="53">
        <v>0</v>
      </c>
      <c r="EA129" s="53">
        <v>0</v>
      </c>
      <c r="EB129" s="53">
        <v>0</v>
      </c>
      <c r="EC129" s="53">
        <v>0</v>
      </c>
      <c r="ED129" s="53">
        <v>0</v>
      </c>
      <c r="EE129" s="53">
        <v>0</v>
      </c>
      <c r="EF129" s="53">
        <v>0</v>
      </c>
      <c r="EG129" s="53">
        <v>0</v>
      </c>
      <c r="EH129" s="53">
        <v>0</v>
      </c>
      <c r="EI129" s="53">
        <v>0</v>
      </c>
      <c r="EJ129" s="53">
        <v>0</v>
      </c>
      <c r="EK129" s="53">
        <v>0</v>
      </c>
      <c r="EL129" s="53">
        <v>0</v>
      </c>
      <c r="EM129" s="53">
        <v>0</v>
      </c>
      <c r="EN129" s="53">
        <v>0</v>
      </c>
      <c r="EO129" s="53">
        <v>0</v>
      </c>
      <c r="EP129" s="53">
        <v>0</v>
      </c>
      <c r="EQ129" s="53">
        <v>0</v>
      </c>
      <c r="ER129" s="53">
        <v>0</v>
      </c>
      <c r="ES129" s="53">
        <v>0</v>
      </c>
      <c r="ET129" s="53">
        <v>0</v>
      </c>
      <c r="EU129" s="53">
        <v>0</v>
      </c>
      <c r="EV129" s="53">
        <v>0</v>
      </c>
      <c r="EW129" s="53">
        <v>1</v>
      </c>
      <c r="EX129" s="53">
        <v>0</v>
      </c>
      <c r="EY129" s="53">
        <v>0</v>
      </c>
      <c r="EZ129" s="53">
        <v>0</v>
      </c>
      <c r="FA129" s="53">
        <v>0</v>
      </c>
      <c r="FB129" s="53">
        <v>1</v>
      </c>
      <c r="FC129" s="53">
        <v>0</v>
      </c>
      <c r="FD129" s="53">
        <v>0</v>
      </c>
      <c r="FE129" s="53">
        <v>0</v>
      </c>
      <c r="FF129" s="53">
        <v>0</v>
      </c>
      <c r="FG129" s="53">
        <v>0</v>
      </c>
      <c r="FH129" s="53">
        <v>0</v>
      </c>
      <c r="FI129" s="53">
        <v>0</v>
      </c>
      <c r="FJ129" s="53">
        <v>0</v>
      </c>
    </row>
    <row r="130" spans="1:166" s="23" customFormat="1" x14ac:dyDescent="0.25">
      <c r="A130" s="384"/>
      <c r="B130" s="39"/>
      <c r="C130" s="43"/>
      <c r="D130" s="335" t="s">
        <v>53</v>
      </c>
      <c r="E130" s="336"/>
      <c r="F130" s="336"/>
      <c r="G130" s="307"/>
      <c r="H130" s="40"/>
      <c r="I130" s="40"/>
      <c r="J130" s="54">
        <f>SUM(J125:J129)</f>
        <v>4</v>
      </c>
      <c r="K130" s="54"/>
      <c r="L130" s="54"/>
      <c r="M130" s="54"/>
      <c r="N130" s="54"/>
      <c r="O130" s="54"/>
      <c r="P130" s="54"/>
      <c r="Q130" s="54"/>
      <c r="R130" s="54"/>
      <c r="S130" s="54"/>
      <c r="T130" s="54"/>
      <c r="U130" s="54"/>
      <c r="V130" s="54"/>
      <c r="W130" s="54"/>
      <c r="X130" s="54"/>
      <c r="Y130" s="54"/>
      <c r="Z130" s="54"/>
      <c r="AA130" s="54"/>
      <c r="AB130" s="488"/>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row>
    <row r="131" spans="1:166" s="23" customFormat="1" ht="36" x14ac:dyDescent="0.2">
      <c r="A131" s="385"/>
      <c r="B131" s="17" t="s">
        <v>59</v>
      </c>
      <c r="C131" s="1"/>
      <c r="D131" s="366" t="s">
        <v>883</v>
      </c>
      <c r="E131" s="367"/>
      <c r="F131" s="368"/>
      <c r="G131" s="30"/>
      <c r="H131" s="30"/>
      <c r="I131" s="161"/>
      <c r="J131" s="54">
        <f>IF(J130&gt;5,100,J130*20)</f>
        <v>80</v>
      </c>
      <c r="K131" s="54"/>
      <c r="L131" s="54"/>
      <c r="M131" s="54"/>
      <c r="N131" s="54"/>
      <c r="O131" s="54"/>
      <c r="P131" s="54"/>
      <c r="Q131" s="54"/>
      <c r="R131" s="54"/>
      <c r="S131" s="54"/>
      <c r="T131" s="54"/>
      <c r="U131" s="54"/>
      <c r="V131" s="54"/>
      <c r="W131" s="54"/>
      <c r="X131" s="54"/>
      <c r="Y131" s="54"/>
      <c r="Z131" s="54"/>
      <c r="AA131" s="54"/>
      <c r="AB131" s="488"/>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row>
    <row r="132" spans="1:166" ht="48" x14ac:dyDescent="0.25">
      <c r="A132" s="383" t="s">
        <v>39</v>
      </c>
      <c r="B132" s="8" t="s">
        <v>884</v>
      </c>
      <c r="C132" s="313">
        <v>0.4</v>
      </c>
      <c r="D132" s="14" t="s">
        <v>481</v>
      </c>
      <c r="E132" s="15" t="s">
        <v>30</v>
      </c>
      <c r="F132" s="13" t="s">
        <v>4</v>
      </c>
      <c r="G132" s="293" t="s">
        <v>887</v>
      </c>
      <c r="H132" s="293" t="s">
        <v>360</v>
      </c>
      <c r="I132" s="293"/>
      <c r="J132" s="51"/>
      <c r="K132" s="51"/>
      <c r="L132" s="51"/>
      <c r="M132" s="51"/>
      <c r="N132" s="51"/>
      <c r="O132" s="51"/>
      <c r="P132" s="51"/>
      <c r="Q132" s="51"/>
      <c r="R132" s="51"/>
      <c r="S132" s="51"/>
      <c r="T132" s="51"/>
      <c r="U132" s="51"/>
      <c r="V132" s="51"/>
      <c r="W132" s="51"/>
      <c r="X132" s="51"/>
      <c r="Y132" s="51"/>
      <c r="Z132" s="51"/>
      <c r="AA132" s="51"/>
      <c r="AB132" s="488"/>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c r="ER132" s="51"/>
      <c r="ES132" s="51"/>
      <c r="ET132" s="51"/>
      <c r="EU132" s="51"/>
      <c r="EV132" s="51"/>
      <c r="EW132" s="51"/>
      <c r="EX132" s="51"/>
      <c r="EY132" s="51"/>
      <c r="EZ132" s="51"/>
      <c r="FA132" s="51"/>
      <c r="FB132" s="51"/>
      <c r="FC132" s="51"/>
      <c r="FD132" s="51"/>
      <c r="FE132" s="51"/>
      <c r="FF132" s="51"/>
      <c r="FG132" s="51"/>
      <c r="FH132" s="51"/>
      <c r="FI132" s="51"/>
      <c r="FJ132" s="51"/>
    </row>
    <row r="133" spans="1:166" ht="29.25" customHeight="1" x14ac:dyDescent="0.25">
      <c r="A133" s="384"/>
      <c r="B133" s="8" t="s">
        <v>26</v>
      </c>
      <c r="C133" s="314"/>
      <c r="D133" s="8" t="s">
        <v>26</v>
      </c>
      <c r="E133" s="15" t="s">
        <v>814</v>
      </c>
      <c r="F133" s="13" t="s">
        <v>886</v>
      </c>
      <c r="G133" s="295"/>
      <c r="H133" s="295"/>
      <c r="I133" s="295"/>
      <c r="J133" s="53">
        <v>1</v>
      </c>
      <c r="K133" s="53">
        <v>0</v>
      </c>
      <c r="L133" s="53">
        <v>0</v>
      </c>
      <c r="M133" s="53">
        <v>0</v>
      </c>
      <c r="N133" s="53">
        <v>0</v>
      </c>
      <c r="O133" s="53">
        <v>0</v>
      </c>
      <c r="P133" s="53">
        <v>0</v>
      </c>
      <c r="Q133" s="53">
        <v>0</v>
      </c>
      <c r="R133" s="53">
        <v>0</v>
      </c>
      <c r="S133" s="53">
        <v>1</v>
      </c>
      <c r="T133" s="53">
        <v>0</v>
      </c>
      <c r="U133" s="53">
        <v>1</v>
      </c>
      <c r="V133" s="53">
        <v>0</v>
      </c>
      <c r="W133" s="53">
        <v>0</v>
      </c>
      <c r="X133" s="53">
        <v>0</v>
      </c>
      <c r="Y133" s="53">
        <v>0</v>
      </c>
      <c r="Z133" s="53">
        <v>0</v>
      </c>
      <c r="AA133" s="53">
        <v>1</v>
      </c>
      <c r="AB133" s="488"/>
      <c r="AC133" s="53">
        <v>0</v>
      </c>
      <c r="AD133" s="53">
        <v>0</v>
      </c>
      <c r="AE133" s="53">
        <v>0</v>
      </c>
      <c r="AF133" s="53">
        <v>0</v>
      </c>
      <c r="AG133" s="53">
        <v>0</v>
      </c>
      <c r="AH133" s="53">
        <v>0</v>
      </c>
      <c r="AI133" s="53">
        <v>0</v>
      </c>
      <c r="AJ133" s="53">
        <v>0</v>
      </c>
      <c r="AK133" s="53">
        <v>0</v>
      </c>
      <c r="AL133" s="53">
        <v>0</v>
      </c>
      <c r="AM133" s="53">
        <v>0</v>
      </c>
      <c r="AN133" s="53">
        <v>0</v>
      </c>
      <c r="AO133" s="53">
        <v>0</v>
      </c>
      <c r="AP133" s="53">
        <v>1</v>
      </c>
      <c r="AQ133" s="53">
        <v>0</v>
      </c>
      <c r="AR133" s="53">
        <v>0</v>
      </c>
      <c r="AS133" s="53">
        <v>0</v>
      </c>
      <c r="AT133" s="53">
        <v>0</v>
      </c>
      <c r="AU133" s="53">
        <v>0</v>
      </c>
      <c r="AV133" s="53">
        <v>0</v>
      </c>
      <c r="AW133" s="53">
        <v>0</v>
      </c>
      <c r="AX133" s="53">
        <v>0</v>
      </c>
      <c r="AY133" s="53">
        <v>0</v>
      </c>
      <c r="AZ133" s="53">
        <v>0</v>
      </c>
      <c r="BA133" s="53">
        <v>0</v>
      </c>
      <c r="BB133" s="53">
        <v>0</v>
      </c>
      <c r="BC133" s="53">
        <v>0</v>
      </c>
      <c r="BD133" s="53">
        <v>0</v>
      </c>
      <c r="BE133" s="53">
        <v>0</v>
      </c>
      <c r="BF133" s="53">
        <v>0</v>
      </c>
      <c r="BG133" s="53">
        <v>0</v>
      </c>
      <c r="BH133" s="53">
        <v>0</v>
      </c>
      <c r="BI133" s="53">
        <v>0</v>
      </c>
      <c r="BJ133" s="53">
        <v>0</v>
      </c>
      <c r="BK133" s="53">
        <v>0</v>
      </c>
      <c r="BL133" s="53">
        <v>0</v>
      </c>
      <c r="BM133" s="53">
        <v>0</v>
      </c>
      <c r="BN133" s="53">
        <v>1</v>
      </c>
      <c r="BO133" s="53">
        <v>0</v>
      </c>
      <c r="BP133" s="53">
        <v>0</v>
      </c>
      <c r="BQ133" s="53">
        <v>0</v>
      </c>
      <c r="BR133" s="53">
        <v>0</v>
      </c>
      <c r="BS133" s="53">
        <v>0</v>
      </c>
      <c r="BT133" s="53">
        <v>0</v>
      </c>
      <c r="BU133" s="53">
        <v>1</v>
      </c>
      <c r="BV133" s="53">
        <v>0</v>
      </c>
      <c r="BW133" s="53">
        <v>0</v>
      </c>
      <c r="BX133" s="53">
        <v>0</v>
      </c>
      <c r="BY133" s="53">
        <v>0</v>
      </c>
      <c r="BZ133" s="53">
        <v>0</v>
      </c>
      <c r="CA133" s="53">
        <v>0</v>
      </c>
      <c r="CB133" s="53">
        <v>0</v>
      </c>
      <c r="CC133" s="53">
        <v>0</v>
      </c>
      <c r="CD133" s="53">
        <v>0</v>
      </c>
      <c r="CE133" s="53">
        <v>0</v>
      </c>
      <c r="CF133" s="53">
        <v>0</v>
      </c>
      <c r="CG133" s="53">
        <v>0</v>
      </c>
      <c r="CH133" s="53">
        <v>1</v>
      </c>
      <c r="CI133" s="53">
        <v>0</v>
      </c>
      <c r="CJ133" s="53">
        <v>0</v>
      </c>
      <c r="CK133" s="53">
        <v>0</v>
      </c>
      <c r="CL133" s="53">
        <v>0</v>
      </c>
      <c r="CM133" s="53">
        <v>0</v>
      </c>
      <c r="CN133" s="53">
        <v>0</v>
      </c>
      <c r="CO133" s="53">
        <v>0</v>
      </c>
      <c r="CP133" s="53">
        <v>0</v>
      </c>
      <c r="CQ133" s="53">
        <v>1</v>
      </c>
      <c r="CR133" s="53">
        <v>0</v>
      </c>
      <c r="CS133" s="53">
        <v>0</v>
      </c>
      <c r="CT133" s="53">
        <v>1</v>
      </c>
      <c r="CU133" s="53">
        <v>0</v>
      </c>
      <c r="CV133" s="53">
        <v>0</v>
      </c>
      <c r="CW133" s="53">
        <v>0</v>
      </c>
      <c r="CX133" s="53">
        <v>0</v>
      </c>
      <c r="CY133" s="53">
        <v>0</v>
      </c>
      <c r="CZ133" s="53">
        <v>0</v>
      </c>
      <c r="DA133" s="53">
        <v>0</v>
      </c>
      <c r="DB133" s="53">
        <v>0</v>
      </c>
      <c r="DC133" s="53">
        <v>1</v>
      </c>
      <c r="DD133" s="53">
        <v>0</v>
      </c>
      <c r="DE133" s="53">
        <v>0</v>
      </c>
      <c r="DF133" s="53">
        <v>1</v>
      </c>
      <c r="DG133" s="53">
        <v>1</v>
      </c>
      <c r="DH133" s="53">
        <v>1</v>
      </c>
      <c r="DI133" s="53">
        <v>0</v>
      </c>
      <c r="DJ133" s="53">
        <v>1</v>
      </c>
      <c r="DK133" s="53">
        <v>1</v>
      </c>
      <c r="DL133" s="53">
        <v>1</v>
      </c>
      <c r="DM133" s="53">
        <v>0</v>
      </c>
      <c r="DN133" s="53">
        <v>0</v>
      </c>
      <c r="DO133" s="53">
        <v>0</v>
      </c>
      <c r="DP133" s="53">
        <v>0</v>
      </c>
      <c r="DQ133" s="53">
        <v>0</v>
      </c>
      <c r="DR133" s="53">
        <v>0</v>
      </c>
      <c r="DS133" s="53">
        <v>0</v>
      </c>
      <c r="DT133" s="53">
        <v>0</v>
      </c>
      <c r="DU133" s="53">
        <v>0</v>
      </c>
      <c r="DV133" s="53">
        <v>0</v>
      </c>
      <c r="DW133" s="53">
        <v>0</v>
      </c>
      <c r="DX133" s="53">
        <v>0</v>
      </c>
      <c r="DY133" s="53">
        <v>0</v>
      </c>
      <c r="DZ133" s="53">
        <v>0</v>
      </c>
      <c r="EA133" s="53">
        <v>0</v>
      </c>
      <c r="EB133" s="53">
        <v>0</v>
      </c>
      <c r="EC133" s="53">
        <v>0</v>
      </c>
      <c r="ED133" s="53">
        <v>0</v>
      </c>
      <c r="EE133" s="53">
        <v>0</v>
      </c>
      <c r="EF133" s="53">
        <v>0</v>
      </c>
      <c r="EG133" s="53">
        <v>0</v>
      </c>
      <c r="EH133" s="53">
        <v>0</v>
      </c>
      <c r="EI133" s="53">
        <v>0</v>
      </c>
      <c r="EJ133" s="53">
        <v>1</v>
      </c>
      <c r="EK133" s="53">
        <v>1</v>
      </c>
      <c r="EL133" s="53">
        <v>0</v>
      </c>
      <c r="EM133" s="53">
        <v>0</v>
      </c>
      <c r="EN133" s="53">
        <v>0</v>
      </c>
      <c r="EO133" s="53">
        <v>0</v>
      </c>
      <c r="EP133" s="53">
        <v>0</v>
      </c>
      <c r="EQ133" s="53">
        <v>0</v>
      </c>
      <c r="ER133" s="53">
        <v>0</v>
      </c>
      <c r="ES133" s="53">
        <v>0</v>
      </c>
      <c r="ET133" s="53">
        <v>0</v>
      </c>
      <c r="EU133" s="53">
        <v>0</v>
      </c>
      <c r="EV133" s="53">
        <v>0</v>
      </c>
      <c r="EW133" s="53">
        <v>0</v>
      </c>
      <c r="EX133" s="53">
        <v>0</v>
      </c>
      <c r="EY133" s="53">
        <v>0</v>
      </c>
      <c r="EZ133" s="53">
        <v>0</v>
      </c>
      <c r="FA133" s="53">
        <v>0</v>
      </c>
      <c r="FB133" s="53">
        <v>0</v>
      </c>
      <c r="FC133" s="53">
        <v>0</v>
      </c>
      <c r="FD133" s="53">
        <v>0</v>
      </c>
      <c r="FE133" s="53">
        <v>0</v>
      </c>
      <c r="FF133" s="53">
        <v>0</v>
      </c>
      <c r="FG133" s="53">
        <v>0</v>
      </c>
      <c r="FH133" s="53">
        <v>0</v>
      </c>
      <c r="FI133" s="53">
        <v>0</v>
      </c>
      <c r="FJ133" s="53">
        <v>0</v>
      </c>
    </row>
    <row r="134" spans="1:166" ht="24.75" customHeight="1" x14ac:dyDescent="0.25">
      <c r="A134" s="384"/>
      <c r="B134" s="8" t="s">
        <v>27</v>
      </c>
      <c r="C134" s="314"/>
      <c r="D134" s="8" t="s">
        <v>27</v>
      </c>
      <c r="E134" s="15" t="s">
        <v>31</v>
      </c>
      <c r="F134" s="13" t="s">
        <v>5</v>
      </c>
      <c r="G134" s="294"/>
      <c r="H134" s="295"/>
      <c r="I134" s="295"/>
      <c r="J134" s="53">
        <v>0</v>
      </c>
      <c r="K134" s="53">
        <v>0</v>
      </c>
      <c r="L134" s="53">
        <v>0</v>
      </c>
      <c r="M134" s="53">
        <v>0</v>
      </c>
      <c r="N134" s="53">
        <v>0</v>
      </c>
      <c r="O134" s="53">
        <v>0</v>
      </c>
      <c r="P134" s="53">
        <v>0</v>
      </c>
      <c r="Q134" s="53">
        <v>0</v>
      </c>
      <c r="R134" s="53">
        <v>0</v>
      </c>
      <c r="S134" s="53">
        <v>1</v>
      </c>
      <c r="T134" s="53">
        <v>0</v>
      </c>
      <c r="U134" s="53">
        <v>1</v>
      </c>
      <c r="V134" s="53">
        <v>0</v>
      </c>
      <c r="W134" s="53">
        <v>0</v>
      </c>
      <c r="X134" s="53">
        <v>0</v>
      </c>
      <c r="Y134" s="53">
        <v>0</v>
      </c>
      <c r="Z134" s="53">
        <v>0</v>
      </c>
      <c r="AA134" s="53">
        <v>1</v>
      </c>
      <c r="AB134" s="488"/>
      <c r="AC134" s="53">
        <v>0</v>
      </c>
      <c r="AD134" s="53">
        <v>0</v>
      </c>
      <c r="AE134" s="53">
        <v>0</v>
      </c>
      <c r="AF134" s="53">
        <v>0</v>
      </c>
      <c r="AG134" s="53">
        <v>0</v>
      </c>
      <c r="AH134" s="53">
        <v>0</v>
      </c>
      <c r="AI134" s="53">
        <v>0</v>
      </c>
      <c r="AJ134" s="53">
        <v>0</v>
      </c>
      <c r="AK134" s="53">
        <v>0</v>
      </c>
      <c r="AL134" s="53">
        <v>0</v>
      </c>
      <c r="AM134" s="53">
        <v>0</v>
      </c>
      <c r="AN134" s="53">
        <v>0</v>
      </c>
      <c r="AO134" s="53">
        <v>0</v>
      </c>
      <c r="AP134" s="53">
        <v>1</v>
      </c>
      <c r="AQ134" s="53">
        <v>0</v>
      </c>
      <c r="AR134" s="53">
        <v>0</v>
      </c>
      <c r="AS134" s="53">
        <v>0</v>
      </c>
      <c r="AT134" s="53">
        <v>0</v>
      </c>
      <c r="AU134" s="53">
        <v>0</v>
      </c>
      <c r="AV134" s="53">
        <v>0</v>
      </c>
      <c r="AW134" s="53">
        <v>0</v>
      </c>
      <c r="AX134" s="53">
        <v>0</v>
      </c>
      <c r="AY134" s="53">
        <v>0</v>
      </c>
      <c r="AZ134" s="53">
        <v>0</v>
      </c>
      <c r="BA134" s="53">
        <v>0</v>
      </c>
      <c r="BB134" s="53">
        <v>0</v>
      </c>
      <c r="BC134" s="53">
        <v>0</v>
      </c>
      <c r="BD134" s="53">
        <v>0</v>
      </c>
      <c r="BE134" s="53">
        <v>0</v>
      </c>
      <c r="BF134" s="53">
        <v>0</v>
      </c>
      <c r="BG134" s="53">
        <v>0</v>
      </c>
      <c r="BH134" s="53">
        <v>0</v>
      </c>
      <c r="BI134" s="53">
        <v>0</v>
      </c>
      <c r="BJ134" s="53">
        <v>0</v>
      </c>
      <c r="BK134" s="53">
        <v>0</v>
      </c>
      <c r="BL134" s="53">
        <v>0</v>
      </c>
      <c r="BM134" s="53">
        <v>0</v>
      </c>
      <c r="BN134" s="53">
        <v>1</v>
      </c>
      <c r="BO134" s="53">
        <v>0</v>
      </c>
      <c r="BP134" s="53">
        <v>0</v>
      </c>
      <c r="BQ134" s="53">
        <v>0</v>
      </c>
      <c r="BR134" s="53">
        <v>0</v>
      </c>
      <c r="BS134" s="53">
        <v>0</v>
      </c>
      <c r="BT134" s="53">
        <v>0</v>
      </c>
      <c r="BU134" s="53">
        <v>0</v>
      </c>
      <c r="BV134" s="53">
        <v>0</v>
      </c>
      <c r="BW134" s="53">
        <v>0</v>
      </c>
      <c r="BX134" s="53">
        <v>0</v>
      </c>
      <c r="BY134" s="53">
        <v>0</v>
      </c>
      <c r="BZ134" s="53">
        <v>0</v>
      </c>
      <c r="CA134" s="53">
        <v>0</v>
      </c>
      <c r="CB134" s="53">
        <v>0</v>
      </c>
      <c r="CC134" s="53">
        <v>0</v>
      </c>
      <c r="CD134" s="53">
        <v>0</v>
      </c>
      <c r="CE134" s="53">
        <v>0</v>
      </c>
      <c r="CF134" s="53">
        <v>0</v>
      </c>
      <c r="CG134" s="53">
        <v>0</v>
      </c>
      <c r="CH134" s="53">
        <v>1</v>
      </c>
      <c r="CI134" s="53">
        <v>0</v>
      </c>
      <c r="CJ134" s="53">
        <v>0</v>
      </c>
      <c r="CK134" s="53">
        <v>0</v>
      </c>
      <c r="CL134" s="53">
        <v>0</v>
      </c>
      <c r="CM134" s="53">
        <v>0</v>
      </c>
      <c r="CN134" s="53">
        <v>0</v>
      </c>
      <c r="CO134" s="53">
        <v>1</v>
      </c>
      <c r="CP134" s="53">
        <v>0</v>
      </c>
      <c r="CQ134" s="53">
        <v>0</v>
      </c>
      <c r="CR134" s="53">
        <v>0</v>
      </c>
      <c r="CS134" s="53">
        <v>0</v>
      </c>
      <c r="CT134" s="53">
        <v>1</v>
      </c>
      <c r="CU134" s="53">
        <v>0</v>
      </c>
      <c r="CV134" s="53">
        <v>0</v>
      </c>
      <c r="CW134" s="53">
        <v>0</v>
      </c>
      <c r="CX134" s="53">
        <v>0</v>
      </c>
      <c r="CY134" s="53">
        <v>0</v>
      </c>
      <c r="CZ134" s="53">
        <v>0</v>
      </c>
      <c r="DA134" s="53">
        <v>0</v>
      </c>
      <c r="DB134" s="53">
        <v>0</v>
      </c>
      <c r="DC134" s="53">
        <v>1</v>
      </c>
      <c r="DD134" s="53">
        <v>0</v>
      </c>
      <c r="DE134" s="53">
        <v>0</v>
      </c>
      <c r="DF134" s="53">
        <v>0</v>
      </c>
      <c r="DG134" s="53">
        <v>0</v>
      </c>
      <c r="DH134" s="53">
        <v>0</v>
      </c>
      <c r="DI134" s="53">
        <v>0</v>
      </c>
      <c r="DJ134" s="53">
        <v>0</v>
      </c>
      <c r="DK134" s="53">
        <v>1</v>
      </c>
      <c r="DL134" s="53">
        <v>1</v>
      </c>
      <c r="DM134" s="53">
        <v>0</v>
      </c>
      <c r="DN134" s="53">
        <v>0</v>
      </c>
      <c r="DO134" s="53">
        <v>0</v>
      </c>
      <c r="DP134" s="53">
        <v>0</v>
      </c>
      <c r="DQ134" s="53">
        <v>0</v>
      </c>
      <c r="DR134" s="53">
        <v>0</v>
      </c>
      <c r="DS134" s="53">
        <v>0</v>
      </c>
      <c r="DT134" s="53">
        <v>0</v>
      </c>
      <c r="DU134" s="53">
        <v>0</v>
      </c>
      <c r="DV134" s="53">
        <v>0</v>
      </c>
      <c r="DW134" s="53">
        <v>0</v>
      </c>
      <c r="DX134" s="53">
        <v>0</v>
      </c>
      <c r="DY134" s="53">
        <v>0</v>
      </c>
      <c r="DZ134" s="53">
        <v>0</v>
      </c>
      <c r="EA134" s="53">
        <v>0</v>
      </c>
      <c r="EB134" s="53">
        <v>0</v>
      </c>
      <c r="EC134" s="53">
        <v>0</v>
      </c>
      <c r="ED134" s="53">
        <v>0</v>
      </c>
      <c r="EE134" s="53">
        <v>1</v>
      </c>
      <c r="EF134" s="53">
        <v>0</v>
      </c>
      <c r="EG134" s="53">
        <v>0</v>
      </c>
      <c r="EH134" s="53">
        <v>0</v>
      </c>
      <c r="EI134" s="53">
        <v>1</v>
      </c>
      <c r="EJ134" s="53">
        <v>1</v>
      </c>
      <c r="EK134" s="53">
        <v>0</v>
      </c>
      <c r="EL134" s="53">
        <v>0</v>
      </c>
      <c r="EM134" s="53">
        <v>1</v>
      </c>
      <c r="EN134" s="53">
        <v>1</v>
      </c>
      <c r="EO134" s="53">
        <v>0</v>
      </c>
      <c r="EP134" s="53">
        <v>0</v>
      </c>
      <c r="EQ134" s="53">
        <v>0</v>
      </c>
      <c r="ER134" s="53">
        <v>1</v>
      </c>
      <c r="ES134" s="53">
        <v>1</v>
      </c>
      <c r="ET134" s="53">
        <v>0</v>
      </c>
      <c r="EU134" s="53">
        <v>0</v>
      </c>
      <c r="EV134" s="53">
        <v>0</v>
      </c>
      <c r="EW134" s="53">
        <v>0</v>
      </c>
      <c r="EX134" s="53">
        <v>0</v>
      </c>
      <c r="EY134" s="53">
        <v>0</v>
      </c>
      <c r="EZ134" s="53">
        <v>0</v>
      </c>
      <c r="FA134" s="53">
        <v>0</v>
      </c>
      <c r="FB134" s="53">
        <v>0</v>
      </c>
      <c r="FC134" s="53">
        <v>0</v>
      </c>
      <c r="FD134" s="53">
        <v>0</v>
      </c>
      <c r="FE134" s="53">
        <v>0</v>
      </c>
      <c r="FF134" s="53">
        <v>0</v>
      </c>
      <c r="FG134" s="53">
        <v>0</v>
      </c>
      <c r="FH134" s="53">
        <v>0</v>
      </c>
      <c r="FI134" s="53">
        <v>0</v>
      </c>
      <c r="FJ134" s="53">
        <v>0</v>
      </c>
    </row>
    <row r="135" spans="1:166" ht="18" customHeight="1" x14ac:dyDescent="0.25">
      <c r="A135" s="384"/>
      <c r="B135" s="8" t="s">
        <v>28</v>
      </c>
      <c r="C135" s="314"/>
      <c r="D135" s="8" t="s">
        <v>28</v>
      </c>
      <c r="E135" s="310"/>
      <c r="F135" s="293"/>
      <c r="G135" s="293"/>
      <c r="H135" s="295"/>
      <c r="I135" s="295"/>
      <c r="J135" s="53">
        <v>0</v>
      </c>
      <c r="K135" s="53">
        <v>0</v>
      </c>
      <c r="L135" s="53">
        <v>0</v>
      </c>
      <c r="M135" s="53">
        <v>0</v>
      </c>
      <c r="N135" s="53">
        <v>0</v>
      </c>
      <c r="O135" s="53">
        <v>0</v>
      </c>
      <c r="P135" s="53">
        <v>0</v>
      </c>
      <c r="Q135" s="53">
        <v>0</v>
      </c>
      <c r="R135" s="53">
        <v>0</v>
      </c>
      <c r="S135" s="53">
        <v>0</v>
      </c>
      <c r="T135" s="53">
        <v>0</v>
      </c>
      <c r="U135" s="53">
        <v>1</v>
      </c>
      <c r="V135" s="53">
        <v>0</v>
      </c>
      <c r="W135" s="53">
        <v>0</v>
      </c>
      <c r="X135" s="53">
        <v>0</v>
      </c>
      <c r="Y135" s="53">
        <v>0</v>
      </c>
      <c r="Z135" s="53">
        <v>0</v>
      </c>
      <c r="AA135" s="53">
        <v>0</v>
      </c>
      <c r="AB135" s="488"/>
      <c r="AC135" s="53">
        <v>0</v>
      </c>
      <c r="AD135" s="53">
        <v>0</v>
      </c>
      <c r="AE135" s="53">
        <v>0</v>
      </c>
      <c r="AF135" s="53">
        <v>0</v>
      </c>
      <c r="AG135" s="53">
        <v>0</v>
      </c>
      <c r="AH135" s="53">
        <v>0</v>
      </c>
      <c r="AI135" s="53">
        <v>0</v>
      </c>
      <c r="AJ135" s="53">
        <v>0</v>
      </c>
      <c r="AK135" s="53">
        <v>0</v>
      </c>
      <c r="AL135" s="53">
        <v>0</v>
      </c>
      <c r="AM135" s="53">
        <v>0</v>
      </c>
      <c r="AN135" s="53">
        <v>0</v>
      </c>
      <c r="AO135" s="53">
        <v>0</v>
      </c>
      <c r="AP135" s="53">
        <v>1</v>
      </c>
      <c r="AQ135" s="53">
        <v>0</v>
      </c>
      <c r="AR135" s="53">
        <v>0</v>
      </c>
      <c r="AS135" s="53">
        <v>0</v>
      </c>
      <c r="AT135" s="53">
        <v>1</v>
      </c>
      <c r="AU135" s="53">
        <v>0</v>
      </c>
      <c r="AV135" s="53">
        <v>0</v>
      </c>
      <c r="AW135" s="53">
        <v>0</v>
      </c>
      <c r="AX135" s="53">
        <v>0</v>
      </c>
      <c r="AY135" s="53">
        <v>0</v>
      </c>
      <c r="AZ135" s="53">
        <v>0</v>
      </c>
      <c r="BA135" s="53">
        <v>0</v>
      </c>
      <c r="BB135" s="53">
        <v>0</v>
      </c>
      <c r="BC135" s="53">
        <v>0</v>
      </c>
      <c r="BD135" s="53">
        <v>0</v>
      </c>
      <c r="BE135" s="53">
        <v>0</v>
      </c>
      <c r="BF135" s="53">
        <v>0</v>
      </c>
      <c r="BG135" s="53">
        <v>0</v>
      </c>
      <c r="BH135" s="53">
        <v>0</v>
      </c>
      <c r="BI135" s="53">
        <v>0</v>
      </c>
      <c r="BJ135" s="53">
        <v>0</v>
      </c>
      <c r="BK135" s="53">
        <v>0</v>
      </c>
      <c r="BL135" s="53">
        <v>0</v>
      </c>
      <c r="BM135" s="53">
        <v>0</v>
      </c>
      <c r="BN135" s="53">
        <v>0</v>
      </c>
      <c r="BO135" s="53">
        <v>0</v>
      </c>
      <c r="BP135" s="53">
        <v>0</v>
      </c>
      <c r="BQ135" s="53">
        <v>0</v>
      </c>
      <c r="BR135" s="53">
        <v>0</v>
      </c>
      <c r="BS135" s="53">
        <v>0</v>
      </c>
      <c r="BT135" s="53">
        <v>0</v>
      </c>
      <c r="BU135" s="53">
        <v>0</v>
      </c>
      <c r="BV135" s="53">
        <v>0</v>
      </c>
      <c r="BW135" s="53">
        <v>0</v>
      </c>
      <c r="BX135" s="53">
        <v>0</v>
      </c>
      <c r="BY135" s="53">
        <v>0</v>
      </c>
      <c r="BZ135" s="53">
        <v>0</v>
      </c>
      <c r="CA135" s="53">
        <v>0</v>
      </c>
      <c r="CB135" s="53">
        <v>0</v>
      </c>
      <c r="CC135" s="53">
        <v>0</v>
      </c>
      <c r="CD135" s="53">
        <v>0</v>
      </c>
      <c r="CE135" s="53">
        <v>0</v>
      </c>
      <c r="CF135" s="53">
        <v>0</v>
      </c>
      <c r="CG135" s="53">
        <v>0</v>
      </c>
      <c r="CH135" s="53">
        <v>0</v>
      </c>
      <c r="CI135" s="53">
        <v>0</v>
      </c>
      <c r="CJ135" s="53">
        <v>0</v>
      </c>
      <c r="CK135" s="53">
        <v>0</v>
      </c>
      <c r="CL135" s="53">
        <v>0</v>
      </c>
      <c r="CM135" s="53">
        <v>0</v>
      </c>
      <c r="CN135" s="53">
        <v>0</v>
      </c>
      <c r="CO135" s="53">
        <v>0</v>
      </c>
      <c r="CP135" s="53">
        <v>0</v>
      </c>
      <c r="CQ135" s="53">
        <v>0</v>
      </c>
      <c r="CR135" s="53">
        <v>0</v>
      </c>
      <c r="CS135" s="53">
        <v>0</v>
      </c>
      <c r="CT135" s="53">
        <v>0</v>
      </c>
      <c r="CU135" s="53">
        <v>0</v>
      </c>
      <c r="CV135" s="53">
        <v>0</v>
      </c>
      <c r="CW135" s="53">
        <v>0</v>
      </c>
      <c r="CX135" s="53">
        <v>0</v>
      </c>
      <c r="CY135" s="53">
        <v>0</v>
      </c>
      <c r="CZ135" s="53">
        <v>0</v>
      </c>
      <c r="DA135" s="53">
        <v>0</v>
      </c>
      <c r="DB135" s="53">
        <v>0</v>
      </c>
      <c r="DC135" s="53">
        <v>0</v>
      </c>
      <c r="DD135" s="53">
        <v>0</v>
      </c>
      <c r="DE135" s="53">
        <v>0</v>
      </c>
      <c r="DF135" s="53">
        <v>0</v>
      </c>
      <c r="DG135" s="53">
        <v>0</v>
      </c>
      <c r="DH135" s="53">
        <v>0</v>
      </c>
      <c r="DI135" s="53">
        <v>0</v>
      </c>
      <c r="DJ135" s="53">
        <v>0</v>
      </c>
      <c r="DK135" s="53">
        <v>0</v>
      </c>
      <c r="DL135" s="53">
        <v>1</v>
      </c>
      <c r="DM135" s="53">
        <v>0</v>
      </c>
      <c r="DN135" s="53">
        <v>0</v>
      </c>
      <c r="DO135" s="53">
        <v>1</v>
      </c>
      <c r="DP135" s="53">
        <v>0</v>
      </c>
      <c r="DQ135" s="53">
        <v>0</v>
      </c>
      <c r="DR135" s="53">
        <v>0</v>
      </c>
      <c r="DS135" s="53">
        <v>0</v>
      </c>
      <c r="DT135" s="53">
        <v>0</v>
      </c>
      <c r="DU135" s="53">
        <v>0</v>
      </c>
      <c r="DV135" s="53">
        <v>0</v>
      </c>
      <c r="DW135" s="53">
        <v>0</v>
      </c>
      <c r="DX135" s="53">
        <v>0</v>
      </c>
      <c r="DY135" s="53">
        <v>0</v>
      </c>
      <c r="DZ135" s="53">
        <v>0</v>
      </c>
      <c r="EA135" s="53">
        <v>0</v>
      </c>
      <c r="EB135" s="53">
        <v>0</v>
      </c>
      <c r="EC135" s="53">
        <v>0</v>
      </c>
      <c r="ED135" s="53">
        <v>0</v>
      </c>
      <c r="EE135" s="53">
        <v>0</v>
      </c>
      <c r="EF135" s="53">
        <v>0</v>
      </c>
      <c r="EG135" s="53">
        <v>0</v>
      </c>
      <c r="EH135" s="53">
        <v>0</v>
      </c>
      <c r="EI135" s="53">
        <v>0</v>
      </c>
      <c r="EJ135" s="53">
        <v>0</v>
      </c>
      <c r="EK135" s="53">
        <v>0</v>
      </c>
      <c r="EL135" s="53">
        <v>0</v>
      </c>
      <c r="EM135" s="53">
        <v>0</v>
      </c>
      <c r="EN135" s="53">
        <v>0</v>
      </c>
      <c r="EO135" s="53">
        <v>0</v>
      </c>
      <c r="EP135" s="53">
        <v>0</v>
      </c>
      <c r="EQ135" s="53">
        <v>0</v>
      </c>
      <c r="ER135" s="53">
        <v>0</v>
      </c>
      <c r="ES135" s="53">
        <v>0</v>
      </c>
      <c r="ET135" s="53">
        <v>0</v>
      </c>
      <c r="EU135" s="53">
        <v>0</v>
      </c>
      <c r="EV135" s="53">
        <v>0</v>
      </c>
      <c r="EW135" s="53">
        <v>0</v>
      </c>
      <c r="EX135" s="53">
        <v>0</v>
      </c>
      <c r="EY135" s="53">
        <v>0</v>
      </c>
      <c r="EZ135" s="53">
        <v>0</v>
      </c>
      <c r="FA135" s="53">
        <v>0</v>
      </c>
      <c r="FB135" s="53">
        <v>0</v>
      </c>
      <c r="FC135" s="53">
        <v>0</v>
      </c>
      <c r="FD135" s="53">
        <v>0</v>
      </c>
      <c r="FE135" s="53">
        <v>0</v>
      </c>
      <c r="FF135" s="53">
        <v>0</v>
      </c>
      <c r="FG135" s="53">
        <v>0</v>
      </c>
      <c r="FH135" s="53">
        <v>0</v>
      </c>
      <c r="FI135" s="53">
        <v>0</v>
      </c>
      <c r="FJ135" s="53">
        <v>0</v>
      </c>
    </row>
    <row r="136" spans="1:166" ht="20.25" customHeight="1" x14ac:dyDescent="0.25">
      <c r="A136" s="384"/>
      <c r="B136" s="8" t="s">
        <v>479</v>
      </c>
      <c r="C136" s="314"/>
      <c r="D136" s="8" t="s">
        <v>479</v>
      </c>
      <c r="E136" s="311"/>
      <c r="F136" s="295"/>
      <c r="G136" s="295"/>
      <c r="H136" s="295"/>
      <c r="I136" s="295"/>
      <c r="J136" s="237">
        <v>1</v>
      </c>
      <c r="K136" s="237">
        <v>1</v>
      </c>
      <c r="L136" s="237">
        <v>1</v>
      </c>
      <c r="M136" s="237">
        <v>1</v>
      </c>
      <c r="N136" s="237">
        <v>1</v>
      </c>
      <c r="O136" s="237">
        <v>1</v>
      </c>
      <c r="P136" s="237">
        <v>1</v>
      </c>
      <c r="Q136" s="237">
        <v>1</v>
      </c>
      <c r="R136" s="237">
        <v>1</v>
      </c>
      <c r="S136" s="237">
        <v>1</v>
      </c>
      <c r="T136" s="237">
        <v>1</v>
      </c>
      <c r="U136" s="237">
        <v>1</v>
      </c>
      <c r="V136" s="237">
        <v>1</v>
      </c>
      <c r="W136" s="237">
        <v>1</v>
      </c>
      <c r="X136" s="237">
        <v>1</v>
      </c>
      <c r="Y136" s="237">
        <v>1</v>
      </c>
      <c r="Z136" s="237">
        <v>1</v>
      </c>
      <c r="AA136" s="237">
        <v>1</v>
      </c>
      <c r="AB136" s="488"/>
      <c r="AC136" s="237">
        <v>1</v>
      </c>
      <c r="AD136" s="237">
        <v>1</v>
      </c>
      <c r="AE136" s="237">
        <v>1</v>
      </c>
      <c r="AF136" s="237">
        <v>1</v>
      </c>
      <c r="AG136" s="237">
        <v>1</v>
      </c>
      <c r="AH136" s="237">
        <v>1</v>
      </c>
      <c r="AI136" s="237">
        <v>1</v>
      </c>
      <c r="AJ136" s="237">
        <v>1</v>
      </c>
      <c r="AK136" s="237">
        <v>1</v>
      </c>
      <c r="AL136" s="237">
        <v>1</v>
      </c>
      <c r="AM136" s="237">
        <v>1</v>
      </c>
      <c r="AN136" s="237">
        <v>1</v>
      </c>
      <c r="AO136" s="237">
        <v>1</v>
      </c>
      <c r="AP136" s="237">
        <v>1</v>
      </c>
      <c r="AQ136" s="237">
        <v>1</v>
      </c>
      <c r="AR136" s="237">
        <v>1</v>
      </c>
      <c r="AS136" s="237">
        <v>1</v>
      </c>
      <c r="AT136" s="237">
        <v>1</v>
      </c>
      <c r="AU136" s="237">
        <v>1</v>
      </c>
      <c r="AV136" s="237">
        <v>1</v>
      </c>
      <c r="AW136" s="237">
        <v>1</v>
      </c>
      <c r="AX136" s="237">
        <v>1</v>
      </c>
      <c r="AY136" s="237">
        <v>1</v>
      </c>
      <c r="AZ136" s="237">
        <v>1</v>
      </c>
      <c r="BA136" s="237">
        <v>1</v>
      </c>
      <c r="BB136" s="237">
        <v>1</v>
      </c>
      <c r="BC136" s="237">
        <v>1</v>
      </c>
      <c r="BD136" s="237">
        <v>1</v>
      </c>
      <c r="BE136" s="237">
        <v>1</v>
      </c>
      <c r="BF136" s="237">
        <v>1</v>
      </c>
      <c r="BG136" s="237">
        <v>1</v>
      </c>
      <c r="BH136" s="237">
        <v>1</v>
      </c>
      <c r="BI136" s="237">
        <v>1</v>
      </c>
      <c r="BJ136" s="237">
        <v>1</v>
      </c>
      <c r="BK136" s="237">
        <v>1</v>
      </c>
      <c r="BL136" s="237">
        <v>1</v>
      </c>
      <c r="BM136" s="237">
        <v>1</v>
      </c>
      <c r="BN136" s="237">
        <v>1</v>
      </c>
      <c r="BO136" s="237">
        <v>1</v>
      </c>
      <c r="BP136" s="237">
        <v>1</v>
      </c>
      <c r="BQ136" s="237">
        <v>1</v>
      </c>
      <c r="BR136" s="237">
        <v>1</v>
      </c>
      <c r="BS136" s="237">
        <v>1</v>
      </c>
      <c r="BT136" s="237">
        <v>1</v>
      </c>
      <c r="BU136" s="237">
        <v>1</v>
      </c>
      <c r="BV136" s="237">
        <v>1</v>
      </c>
      <c r="BW136" s="237">
        <v>1</v>
      </c>
      <c r="BX136" s="237">
        <v>1</v>
      </c>
      <c r="BY136" s="237">
        <v>1</v>
      </c>
      <c r="BZ136" s="237">
        <v>1</v>
      </c>
      <c r="CA136" s="237">
        <v>1</v>
      </c>
      <c r="CB136" s="237">
        <v>1</v>
      </c>
      <c r="CC136" s="237">
        <v>1</v>
      </c>
      <c r="CD136" s="237">
        <v>1</v>
      </c>
      <c r="CE136" s="237">
        <v>1</v>
      </c>
      <c r="CF136" s="237">
        <v>1</v>
      </c>
      <c r="CG136" s="237">
        <v>1</v>
      </c>
      <c r="CH136" s="237">
        <v>1</v>
      </c>
      <c r="CI136" s="237">
        <v>1</v>
      </c>
      <c r="CJ136" s="237">
        <v>1</v>
      </c>
      <c r="CK136" s="237">
        <v>1</v>
      </c>
      <c r="CL136" s="237">
        <v>1</v>
      </c>
      <c r="CM136" s="237">
        <v>1</v>
      </c>
      <c r="CN136" s="237">
        <v>1</v>
      </c>
      <c r="CO136" s="237">
        <v>1</v>
      </c>
      <c r="CP136" s="237">
        <v>1</v>
      </c>
      <c r="CQ136" s="237">
        <v>1</v>
      </c>
      <c r="CR136" s="237">
        <v>1</v>
      </c>
      <c r="CS136" s="237">
        <v>1</v>
      </c>
      <c r="CT136" s="237">
        <v>1</v>
      </c>
      <c r="CU136" s="237">
        <v>1</v>
      </c>
      <c r="CV136" s="237">
        <v>1</v>
      </c>
      <c r="CW136" s="237">
        <v>1</v>
      </c>
      <c r="CX136" s="237">
        <v>1</v>
      </c>
      <c r="CY136" s="237">
        <v>1</v>
      </c>
      <c r="CZ136" s="237">
        <v>1</v>
      </c>
      <c r="DA136" s="237">
        <v>1</v>
      </c>
      <c r="DB136" s="237">
        <v>1</v>
      </c>
      <c r="DC136" s="237">
        <v>1</v>
      </c>
      <c r="DD136" s="237">
        <v>1</v>
      </c>
      <c r="DE136" s="237">
        <v>1</v>
      </c>
      <c r="DF136" s="237">
        <v>1</v>
      </c>
      <c r="DG136" s="237">
        <v>1</v>
      </c>
      <c r="DH136" s="237">
        <v>1</v>
      </c>
      <c r="DI136" s="237">
        <v>1</v>
      </c>
      <c r="DJ136" s="237">
        <v>1</v>
      </c>
      <c r="DK136" s="237">
        <v>1</v>
      </c>
      <c r="DL136" s="237">
        <v>1</v>
      </c>
      <c r="DM136" s="237">
        <v>1</v>
      </c>
      <c r="DN136" s="237">
        <v>1</v>
      </c>
      <c r="DO136" s="237">
        <v>1</v>
      </c>
      <c r="DP136" s="237">
        <v>1</v>
      </c>
      <c r="DQ136" s="237">
        <v>1</v>
      </c>
      <c r="DR136" s="237">
        <v>1</v>
      </c>
      <c r="DS136" s="237">
        <v>1</v>
      </c>
      <c r="DT136" s="237">
        <v>1</v>
      </c>
      <c r="DU136" s="237">
        <v>1</v>
      </c>
      <c r="DV136" s="237">
        <v>1</v>
      </c>
      <c r="DW136" s="237">
        <v>1</v>
      </c>
      <c r="DX136" s="237">
        <v>1</v>
      </c>
      <c r="DY136" s="237">
        <v>1</v>
      </c>
      <c r="DZ136" s="237">
        <v>1</v>
      </c>
      <c r="EA136" s="237">
        <v>1</v>
      </c>
      <c r="EB136" s="237">
        <v>1</v>
      </c>
      <c r="EC136" s="237">
        <v>1</v>
      </c>
      <c r="ED136" s="237">
        <v>1</v>
      </c>
      <c r="EE136" s="237">
        <v>1</v>
      </c>
      <c r="EF136" s="237">
        <v>1</v>
      </c>
      <c r="EG136" s="237">
        <v>1</v>
      </c>
      <c r="EH136" s="237">
        <v>1</v>
      </c>
      <c r="EI136" s="237">
        <v>1</v>
      </c>
      <c r="EJ136" s="237">
        <v>1</v>
      </c>
      <c r="EK136" s="237">
        <v>1</v>
      </c>
      <c r="EL136" s="237">
        <v>1</v>
      </c>
      <c r="EM136" s="237">
        <v>1</v>
      </c>
      <c r="EN136" s="237">
        <v>1</v>
      </c>
      <c r="EO136" s="237">
        <v>1</v>
      </c>
      <c r="EP136" s="237">
        <v>1</v>
      </c>
      <c r="EQ136" s="237">
        <v>1</v>
      </c>
      <c r="ER136" s="237">
        <v>1</v>
      </c>
      <c r="ES136" s="237">
        <v>1</v>
      </c>
      <c r="ET136" s="237">
        <v>1</v>
      </c>
      <c r="EU136" s="237">
        <v>1</v>
      </c>
      <c r="EV136" s="237">
        <v>1</v>
      </c>
      <c r="EW136" s="237">
        <v>1</v>
      </c>
      <c r="EX136" s="237">
        <v>1</v>
      </c>
      <c r="EY136" s="237">
        <v>1</v>
      </c>
      <c r="EZ136" s="237">
        <v>1</v>
      </c>
      <c r="FA136" s="237">
        <v>1</v>
      </c>
      <c r="FB136" s="237">
        <v>1</v>
      </c>
      <c r="FC136" s="237">
        <v>1</v>
      </c>
      <c r="FD136" s="237">
        <v>1</v>
      </c>
      <c r="FE136" s="237">
        <v>1</v>
      </c>
      <c r="FF136" s="237">
        <v>1</v>
      </c>
      <c r="FG136" s="237">
        <v>1</v>
      </c>
      <c r="FH136" s="237">
        <v>1</v>
      </c>
      <c r="FI136" s="237">
        <v>1</v>
      </c>
      <c r="FJ136" s="237">
        <v>1</v>
      </c>
    </row>
    <row r="137" spans="1:166" ht="27.75" customHeight="1" x14ac:dyDescent="0.25">
      <c r="A137" s="384"/>
      <c r="B137" s="8" t="s">
        <v>480</v>
      </c>
      <c r="C137" s="314"/>
      <c r="D137" s="8" t="s">
        <v>480</v>
      </c>
      <c r="E137" s="311"/>
      <c r="F137" s="295"/>
      <c r="G137" s="295"/>
      <c r="H137" s="295"/>
      <c r="I137" s="295"/>
      <c r="J137" s="53">
        <v>1</v>
      </c>
      <c r="K137" s="53">
        <v>1</v>
      </c>
      <c r="L137" s="53">
        <v>0</v>
      </c>
      <c r="M137" s="53">
        <v>1</v>
      </c>
      <c r="N137" s="53">
        <v>0</v>
      </c>
      <c r="O137" s="53">
        <v>0</v>
      </c>
      <c r="P137" s="53">
        <v>1</v>
      </c>
      <c r="Q137" s="53">
        <v>0</v>
      </c>
      <c r="R137" s="53">
        <v>0</v>
      </c>
      <c r="S137" s="53">
        <v>1</v>
      </c>
      <c r="T137" s="53">
        <v>0</v>
      </c>
      <c r="U137" s="53">
        <v>1</v>
      </c>
      <c r="V137" s="53">
        <v>0</v>
      </c>
      <c r="W137" s="53">
        <v>0</v>
      </c>
      <c r="X137" s="53">
        <v>1</v>
      </c>
      <c r="Y137" s="53">
        <v>0</v>
      </c>
      <c r="Z137" s="53">
        <v>1</v>
      </c>
      <c r="AA137" s="53">
        <v>1</v>
      </c>
      <c r="AB137" s="488"/>
      <c r="AC137" s="53">
        <v>0</v>
      </c>
      <c r="AD137" s="53">
        <v>0</v>
      </c>
      <c r="AE137" s="53">
        <v>0</v>
      </c>
      <c r="AF137" s="53">
        <v>0</v>
      </c>
      <c r="AG137" s="53">
        <v>1</v>
      </c>
      <c r="AH137" s="53">
        <v>0</v>
      </c>
      <c r="AI137" s="53">
        <v>0</v>
      </c>
      <c r="AJ137" s="53">
        <v>0</v>
      </c>
      <c r="AK137" s="53">
        <v>0</v>
      </c>
      <c r="AL137" s="53">
        <v>1</v>
      </c>
      <c r="AM137" s="53">
        <v>0</v>
      </c>
      <c r="AN137" s="53">
        <v>1</v>
      </c>
      <c r="AO137" s="53">
        <v>0</v>
      </c>
      <c r="AP137" s="53">
        <v>1</v>
      </c>
      <c r="AQ137" s="53">
        <v>0</v>
      </c>
      <c r="AR137" s="53">
        <v>0</v>
      </c>
      <c r="AS137" s="53">
        <v>0</v>
      </c>
      <c r="AT137" s="53">
        <v>0</v>
      </c>
      <c r="AU137" s="53">
        <v>0</v>
      </c>
      <c r="AV137" s="53">
        <v>0</v>
      </c>
      <c r="AW137" s="53">
        <v>0</v>
      </c>
      <c r="AX137" s="53">
        <v>0</v>
      </c>
      <c r="AY137" s="53">
        <v>0</v>
      </c>
      <c r="AZ137" s="53">
        <v>0</v>
      </c>
      <c r="BA137" s="53">
        <v>1</v>
      </c>
      <c r="BB137" s="53">
        <v>0</v>
      </c>
      <c r="BC137" s="53">
        <v>1</v>
      </c>
      <c r="BD137" s="53">
        <v>0</v>
      </c>
      <c r="BE137" s="53">
        <v>0</v>
      </c>
      <c r="BF137" s="53">
        <v>0</v>
      </c>
      <c r="BG137" s="53">
        <v>1</v>
      </c>
      <c r="BH137" s="53">
        <v>0</v>
      </c>
      <c r="BI137" s="53">
        <v>0</v>
      </c>
      <c r="BJ137" s="53">
        <v>1</v>
      </c>
      <c r="BK137" s="53">
        <v>0</v>
      </c>
      <c r="BL137" s="53">
        <v>1</v>
      </c>
      <c r="BM137" s="53">
        <v>0</v>
      </c>
      <c r="BN137" s="53">
        <v>1</v>
      </c>
      <c r="BO137" s="53">
        <v>0</v>
      </c>
      <c r="BP137" s="53">
        <v>0</v>
      </c>
      <c r="BQ137" s="53">
        <v>0</v>
      </c>
      <c r="BR137" s="53">
        <v>1</v>
      </c>
      <c r="BS137" s="53">
        <v>0</v>
      </c>
      <c r="BT137" s="53">
        <v>0</v>
      </c>
      <c r="BU137" s="53">
        <v>0</v>
      </c>
      <c r="BV137" s="53">
        <v>0</v>
      </c>
      <c r="BW137" s="53">
        <v>0</v>
      </c>
      <c r="BX137" s="53">
        <v>0</v>
      </c>
      <c r="BY137" s="53">
        <v>1</v>
      </c>
      <c r="BZ137" s="53">
        <v>0</v>
      </c>
      <c r="CA137" s="53">
        <v>0</v>
      </c>
      <c r="CB137" s="53">
        <v>1</v>
      </c>
      <c r="CC137" s="53">
        <v>0</v>
      </c>
      <c r="CD137" s="53">
        <v>0</v>
      </c>
      <c r="CE137" s="53">
        <v>0</v>
      </c>
      <c r="CF137" s="53">
        <v>0</v>
      </c>
      <c r="CG137" s="53">
        <v>0</v>
      </c>
      <c r="CH137" s="53">
        <v>1</v>
      </c>
      <c r="CI137" s="53">
        <v>1</v>
      </c>
      <c r="CJ137" s="53">
        <v>0</v>
      </c>
      <c r="CK137" s="53">
        <v>0</v>
      </c>
      <c r="CL137" s="53">
        <v>0</v>
      </c>
      <c r="CM137" s="53">
        <v>0</v>
      </c>
      <c r="CN137" s="53">
        <v>0</v>
      </c>
      <c r="CO137" s="53">
        <v>0</v>
      </c>
      <c r="CP137" s="53">
        <v>0</v>
      </c>
      <c r="CQ137" s="53">
        <v>1</v>
      </c>
      <c r="CR137" s="53">
        <v>0</v>
      </c>
      <c r="CS137" s="53">
        <v>0</v>
      </c>
      <c r="CT137" s="53">
        <v>1</v>
      </c>
      <c r="CU137" s="53">
        <v>1</v>
      </c>
      <c r="CV137" s="53">
        <v>0</v>
      </c>
      <c r="CW137" s="53">
        <v>0</v>
      </c>
      <c r="CX137" s="53">
        <v>1</v>
      </c>
      <c r="CY137" s="53">
        <v>0</v>
      </c>
      <c r="CZ137" s="53">
        <v>1</v>
      </c>
      <c r="DA137" s="53">
        <v>0</v>
      </c>
      <c r="DB137" s="53">
        <v>0</v>
      </c>
      <c r="DC137" s="53">
        <v>1</v>
      </c>
      <c r="DD137" s="53">
        <v>0</v>
      </c>
      <c r="DE137" s="53">
        <v>1</v>
      </c>
      <c r="DF137" s="53">
        <v>1</v>
      </c>
      <c r="DG137" s="53">
        <v>1</v>
      </c>
      <c r="DH137" s="53">
        <v>1</v>
      </c>
      <c r="DI137" s="53">
        <v>0</v>
      </c>
      <c r="DJ137" s="53">
        <v>0</v>
      </c>
      <c r="DK137" s="53">
        <v>1</v>
      </c>
      <c r="DL137" s="53">
        <v>1</v>
      </c>
      <c r="DM137" s="53">
        <v>0</v>
      </c>
      <c r="DN137" s="53">
        <v>0</v>
      </c>
      <c r="DO137" s="53">
        <v>1</v>
      </c>
      <c r="DP137" s="53">
        <v>0</v>
      </c>
      <c r="DQ137" s="53">
        <v>0</v>
      </c>
      <c r="DR137" s="53">
        <v>0</v>
      </c>
      <c r="DS137" s="53">
        <v>0</v>
      </c>
      <c r="DT137" s="53">
        <v>0</v>
      </c>
      <c r="DU137" s="53">
        <v>0</v>
      </c>
      <c r="DV137" s="53">
        <v>0</v>
      </c>
      <c r="DW137" s="53">
        <v>0</v>
      </c>
      <c r="DX137" s="53">
        <v>0</v>
      </c>
      <c r="DY137" s="53">
        <v>0</v>
      </c>
      <c r="DZ137" s="53">
        <v>0</v>
      </c>
      <c r="EA137" s="53">
        <v>0</v>
      </c>
      <c r="EB137" s="53">
        <v>0</v>
      </c>
      <c r="EC137" s="53">
        <v>0</v>
      </c>
      <c r="ED137" s="53">
        <v>0</v>
      </c>
      <c r="EE137" s="53">
        <v>1</v>
      </c>
      <c r="EF137" s="53">
        <v>0</v>
      </c>
      <c r="EG137" s="53">
        <v>0</v>
      </c>
      <c r="EH137" s="53">
        <v>0</v>
      </c>
      <c r="EI137" s="53">
        <v>0</v>
      </c>
      <c r="EJ137" s="53">
        <v>1</v>
      </c>
      <c r="EK137" s="53">
        <v>0</v>
      </c>
      <c r="EL137" s="53">
        <v>0</v>
      </c>
      <c r="EM137" s="53">
        <v>0</v>
      </c>
      <c r="EN137" s="53">
        <v>1</v>
      </c>
      <c r="EO137" s="53">
        <v>0</v>
      </c>
      <c r="EP137" s="53">
        <v>0</v>
      </c>
      <c r="EQ137" s="53">
        <v>0</v>
      </c>
      <c r="ER137" s="53">
        <v>0</v>
      </c>
      <c r="ES137" s="53">
        <v>1</v>
      </c>
      <c r="ET137" s="53">
        <v>0</v>
      </c>
      <c r="EU137" s="53">
        <v>0</v>
      </c>
      <c r="EV137" s="53">
        <v>0</v>
      </c>
      <c r="EW137" s="53">
        <v>1</v>
      </c>
      <c r="EX137" s="53">
        <v>0</v>
      </c>
      <c r="EY137" s="53">
        <v>1</v>
      </c>
      <c r="EZ137" s="53">
        <v>0</v>
      </c>
      <c r="FA137" s="53">
        <v>0</v>
      </c>
      <c r="FB137" s="53">
        <v>1</v>
      </c>
      <c r="FC137" s="53">
        <v>1</v>
      </c>
      <c r="FD137" s="53">
        <v>0</v>
      </c>
      <c r="FE137" s="53">
        <v>0</v>
      </c>
      <c r="FF137" s="53">
        <v>0</v>
      </c>
      <c r="FG137" s="53">
        <v>0</v>
      </c>
      <c r="FH137" s="53">
        <v>0</v>
      </c>
      <c r="FI137" s="53">
        <v>0</v>
      </c>
      <c r="FJ137" s="53">
        <v>0</v>
      </c>
    </row>
    <row r="138" spans="1:166" ht="24" customHeight="1" x14ac:dyDescent="0.25">
      <c r="A138" s="384"/>
      <c r="B138" s="8" t="s">
        <v>1100</v>
      </c>
      <c r="C138" s="314"/>
      <c r="D138" s="8" t="s">
        <v>1100</v>
      </c>
      <c r="E138" s="312"/>
      <c r="F138" s="294"/>
      <c r="G138" s="294"/>
      <c r="H138" s="294"/>
      <c r="I138" s="294"/>
      <c r="J138" s="53">
        <v>1</v>
      </c>
      <c r="K138" s="53">
        <v>0</v>
      </c>
      <c r="L138" s="53">
        <v>1</v>
      </c>
      <c r="M138" s="53">
        <v>1</v>
      </c>
      <c r="N138" s="53">
        <v>1</v>
      </c>
      <c r="O138" s="53">
        <v>1</v>
      </c>
      <c r="P138" s="53">
        <v>1</v>
      </c>
      <c r="Q138" s="53">
        <v>1</v>
      </c>
      <c r="R138" s="53">
        <v>1</v>
      </c>
      <c r="S138" s="53">
        <v>1</v>
      </c>
      <c r="T138" s="53">
        <v>1</v>
      </c>
      <c r="U138" s="53">
        <v>1</v>
      </c>
      <c r="V138" s="53">
        <v>1</v>
      </c>
      <c r="W138" s="53">
        <v>1</v>
      </c>
      <c r="X138" s="53">
        <v>1</v>
      </c>
      <c r="Y138" s="53">
        <v>1</v>
      </c>
      <c r="Z138" s="53">
        <v>1</v>
      </c>
      <c r="AA138" s="53">
        <v>1</v>
      </c>
      <c r="AB138" s="488"/>
      <c r="AC138" s="53">
        <v>1</v>
      </c>
      <c r="AD138" s="53">
        <v>1</v>
      </c>
      <c r="AE138" s="53">
        <v>1</v>
      </c>
      <c r="AF138" s="53">
        <v>1</v>
      </c>
      <c r="AG138" s="53">
        <v>1</v>
      </c>
      <c r="AH138" s="53">
        <v>0</v>
      </c>
      <c r="AI138" s="53">
        <v>1</v>
      </c>
      <c r="AJ138" s="53">
        <v>1</v>
      </c>
      <c r="AK138" s="53">
        <v>0</v>
      </c>
      <c r="AL138" s="53">
        <v>1</v>
      </c>
      <c r="AM138" s="53">
        <v>1</v>
      </c>
      <c r="AN138" s="53">
        <v>0</v>
      </c>
      <c r="AO138" s="53">
        <v>1</v>
      </c>
      <c r="AP138" s="53">
        <v>1</v>
      </c>
      <c r="AQ138" s="53">
        <v>1</v>
      </c>
      <c r="AR138" s="53">
        <v>1</v>
      </c>
      <c r="AS138" s="53">
        <v>1</v>
      </c>
      <c r="AT138" s="53">
        <v>1</v>
      </c>
      <c r="AU138" s="53">
        <v>1</v>
      </c>
      <c r="AV138" s="54">
        <v>1</v>
      </c>
      <c r="AW138" s="53">
        <v>1</v>
      </c>
      <c r="AX138" s="53">
        <v>1</v>
      </c>
      <c r="AY138" s="53">
        <v>1</v>
      </c>
      <c r="AZ138" s="53">
        <v>1</v>
      </c>
      <c r="BA138" s="53">
        <v>1</v>
      </c>
      <c r="BB138" s="53">
        <v>1</v>
      </c>
      <c r="BC138" s="53">
        <v>1</v>
      </c>
      <c r="BD138" s="53">
        <v>1</v>
      </c>
      <c r="BE138" s="53">
        <v>1</v>
      </c>
      <c r="BF138" s="53">
        <v>1</v>
      </c>
      <c r="BG138" s="53">
        <v>1</v>
      </c>
      <c r="BH138" s="53">
        <v>1</v>
      </c>
      <c r="BI138" s="53">
        <v>1</v>
      </c>
      <c r="BJ138" s="53">
        <v>1</v>
      </c>
      <c r="BK138" s="53">
        <v>1</v>
      </c>
      <c r="BL138" s="53">
        <v>1</v>
      </c>
      <c r="BM138" s="53">
        <v>1</v>
      </c>
      <c r="BN138" s="53">
        <v>1</v>
      </c>
      <c r="BO138" s="53">
        <v>1</v>
      </c>
      <c r="BP138" s="53">
        <v>1</v>
      </c>
      <c r="BQ138" s="53">
        <v>1</v>
      </c>
      <c r="BR138" s="53">
        <v>1</v>
      </c>
      <c r="BS138" s="53">
        <v>1</v>
      </c>
      <c r="BT138" s="53">
        <v>0</v>
      </c>
      <c r="BU138" s="53">
        <v>1</v>
      </c>
      <c r="BV138" s="53">
        <v>0</v>
      </c>
      <c r="BW138" s="53">
        <v>1</v>
      </c>
      <c r="BX138" s="53">
        <v>1</v>
      </c>
      <c r="BY138" s="53">
        <v>1</v>
      </c>
      <c r="BZ138" s="53">
        <v>1</v>
      </c>
      <c r="CA138" s="53">
        <v>1</v>
      </c>
      <c r="CB138" s="53">
        <v>1</v>
      </c>
      <c r="CC138" s="53">
        <v>1</v>
      </c>
      <c r="CD138" s="53">
        <v>1</v>
      </c>
      <c r="CE138" s="53">
        <v>1</v>
      </c>
      <c r="CF138" s="53">
        <v>1</v>
      </c>
      <c r="CG138" s="53">
        <v>1</v>
      </c>
      <c r="CH138" s="53">
        <v>1</v>
      </c>
      <c r="CI138" s="53">
        <v>1</v>
      </c>
      <c r="CJ138" s="53">
        <v>1</v>
      </c>
      <c r="CK138" s="53">
        <v>1</v>
      </c>
      <c r="CL138" s="53">
        <v>1</v>
      </c>
      <c r="CM138" s="53">
        <v>1</v>
      </c>
      <c r="CN138" s="53">
        <v>1</v>
      </c>
      <c r="CO138" s="53">
        <v>1</v>
      </c>
      <c r="CP138" s="53">
        <v>1</v>
      </c>
      <c r="CQ138" s="53">
        <v>1</v>
      </c>
      <c r="CR138" s="53">
        <v>1</v>
      </c>
      <c r="CS138" s="53">
        <v>1</v>
      </c>
      <c r="CT138" s="53">
        <v>1</v>
      </c>
      <c r="CU138" s="53">
        <v>1</v>
      </c>
      <c r="CV138" s="53">
        <v>1</v>
      </c>
      <c r="CW138" s="54">
        <v>1</v>
      </c>
      <c r="CX138" s="53">
        <v>1</v>
      </c>
      <c r="CY138" s="53">
        <v>1</v>
      </c>
      <c r="CZ138" s="53">
        <v>1</v>
      </c>
      <c r="DA138" s="53">
        <v>1</v>
      </c>
      <c r="DB138" s="53">
        <v>1</v>
      </c>
      <c r="DC138" s="53">
        <v>1</v>
      </c>
      <c r="DD138" s="53">
        <v>1</v>
      </c>
      <c r="DE138" s="53">
        <v>1</v>
      </c>
      <c r="DF138" s="53">
        <v>1</v>
      </c>
      <c r="DG138" s="53">
        <v>1</v>
      </c>
      <c r="DH138" s="53">
        <v>1</v>
      </c>
      <c r="DI138" s="53">
        <v>1</v>
      </c>
      <c r="DJ138" s="53">
        <v>1</v>
      </c>
      <c r="DK138" s="53">
        <v>1</v>
      </c>
      <c r="DL138" s="53">
        <v>1</v>
      </c>
      <c r="DM138" s="53">
        <v>1</v>
      </c>
      <c r="DN138" s="53">
        <v>1</v>
      </c>
      <c r="DO138" s="53">
        <v>1</v>
      </c>
      <c r="DP138" s="53">
        <v>1</v>
      </c>
      <c r="DQ138" s="53">
        <v>1</v>
      </c>
      <c r="DR138" s="53">
        <v>1</v>
      </c>
      <c r="DS138" s="53">
        <v>1</v>
      </c>
      <c r="DT138" s="53">
        <v>1</v>
      </c>
      <c r="DU138" s="53">
        <v>1</v>
      </c>
      <c r="DV138" s="53">
        <v>1</v>
      </c>
      <c r="DW138" s="53">
        <v>1</v>
      </c>
      <c r="DX138" s="53">
        <v>1</v>
      </c>
      <c r="DY138" s="53">
        <v>1</v>
      </c>
      <c r="DZ138" s="53">
        <v>1</v>
      </c>
      <c r="EA138" s="53">
        <v>1</v>
      </c>
      <c r="EB138" s="53">
        <v>1</v>
      </c>
      <c r="EC138" s="53">
        <v>1</v>
      </c>
      <c r="ED138" s="53">
        <v>1</v>
      </c>
      <c r="EE138" s="53">
        <v>1</v>
      </c>
      <c r="EF138" s="53">
        <v>1</v>
      </c>
      <c r="EG138" s="53">
        <v>1</v>
      </c>
      <c r="EH138" s="53">
        <v>1</v>
      </c>
      <c r="EI138" s="53">
        <v>1</v>
      </c>
      <c r="EJ138" s="53">
        <v>1</v>
      </c>
      <c r="EK138" s="53">
        <v>1</v>
      </c>
      <c r="EL138" s="53">
        <v>1</v>
      </c>
      <c r="EM138" s="53">
        <v>1</v>
      </c>
      <c r="EN138" s="53">
        <v>1</v>
      </c>
      <c r="EO138" s="53">
        <v>1</v>
      </c>
      <c r="EP138" s="53">
        <v>1</v>
      </c>
      <c r="EQ138" s="53">
        <v>1</v>
      </c>
      <c r="ER138" s="53">
        <v>0</v>
      </c>
      <c r="ES138" s="53">
        <v>1</v>
      </c>
      <c r="ET138" s="53">
        <v>1</v>
      </c>
      <c r="EU138" s="53">
        <v>0</v>
      </c>
      <c r="EV138" s="53">
        <v>1</v>
      </c>
      <c r="EW138" s="53">
        <v>1</v>
      </c>
      <c r="EX138" s="53">
        <v>1</v>
      </c>
      <c r="EY138" s="53">
        <v>1</v>
      </c>
      <c r="EZ138" s="53">
        <v>1</v>
      </c>
      <c r="FA138" s="53">
        <v>1</v>
      </c>
      <c r="FB138" s="53">
        <v>1</v>
      </c>
      <c r="FC138" s="53">
        <v>1</v>
      </c>
      <c r="FD138" s="53">
        <v>1</v>
      </c>
      <c r="FE138" s="53">
        <v>1</v>
      </c>
      <c r="FF138" s="53">
        <v>1</v>
      </c>
      <c r="FG138" s="53">
        <v>1</v>
      </c>
      <c r="FH138" s="53">
        <v>1</v>
      </c>
      <c r="FI138" s="53">
        <v>1</v>
      </c>
      <c r="FJ138" s="53">
        <v>0</v>
      </c>
    </row>
    <row r="139" spans="1:166" s="23" customFormat="1" x14ac:dyDescent="0.25">
      <c r="A139" s="384"/>
      <c r="B139" s="39"/>
      <c r="C139" s="314"/>
      <c r="D139" s="335" t="s">
        <v>53</v>
      </c>
      <c r="E139" s="336"/>
      <c r="F139" s="336"/>
      <c r="G139" s="307"/>
      <c r="H139" s="40"/>
      <c r="I139" s="40"/>
      <c r="J139" s="54">
        <f>SUM(J133:J138)</f>
        <v>4</v>
      </c>
      <c r="K139" s="54"/>
      <c r="L139" s="54"/>
      <c r="M139" s="54"/>
      <c r="N139" s="54"/>
      <c r="O139" s="54"/>
      <c r="P139" s="54"/>
      <c r="Q139" s="54"/>
      <c r="R139" s="54"/>
      <c r="S139" s="54"/>
      <c r="T139" s="54"/>
      <c r="U139" s="54"/>
      <c r="V139" s="54"/>
      <c r="W139" s="54"/>
      <c r="X139" s="54"/>
      <c r="Y139" s="54"/>
      <c r="Z139" s="54"/>
      <c r="AA139" s="54"/>
      <c r="AB139" s="488"/>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row>
    <row r="140" spans="1:166" s="25" customFormat="1" x14ac:dyDescent="0.25">
      <c r="A140" s="385"/>
      <c r="B140" s="17" t="s">
        <v>48</v>
      </c>
      <c r="C140" s="315"/>
      <c r="D140" s="335" t="s">
        <v>885</v>
      </c>
      <c r="E140" s="336"/>
      <c r="F140" s="307"/>
      <c r="G140" s="30"/>
      <c r="H140" s="30"/>
      <c r="I140" s="161"/>
      <c r="J140" s="54">
        <f>IF(J139&gt;5,100,J139*20)</f>
        <v>80</v>
      </c>
      <c r="K140" s="54"/>
      <c r="L140" s="54"/>
      <c r="M140" s="54"/>
      <c r="N140" s="54"/>
      <c r="O140" s="54"/>
      <c r="P140" s="54"/>
      <c r="Q140" s="54"/>
      <c r="R140" s="54"/>
      <c r="S140" s="54"/>
      <c r="T140" s="54"/>
      <c r="U140" s="54"/>
      <c r="V140" s="54"/>
      <c r="W140" s="54"/>
      <c r="X140" s="54"/>
      <c r="Y140" s="54"/>
      <c r="Z140" s="54"/>
      <c r="AA140" s="54"/>
      <c r="AB140" s="488"/>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row>
    <row r="141" spans="1:166" s="11" customFormat="1" ht="51.75" customHeight="1" x14ac:dyDescent="0.25">
      <c r="A141" s="383" t="s">
        <v>57</v>
      </c>
      <c r="B141" s="26" t="s">
        <v>888</v>
      </c>
      <c r="C141" s="348">
        <v>0.3</v>
      </c>
      <c r="D141" s="26" t="s">
        <v>482</v>
      </c>
      <c r="E141" s="166" t="s">
        <v>889</v>
      </c>
      <c r="F141" s="13" t="s">
        <v>10</v>
      </c>
      <c r="G141" s="28" t="s">
        <v>817</v>
      </c>
      <c r="H141" s="13" t="s">
        <v>361</v>
      </c>
      <c r="I141" s="138" t="s">
        <v>1332</v>
      </c>
      <c r="J141" s="57">
        <v>100</v>
      </c>
      <c r="K141" s="53"/>
      <c r="L141" s="53"/>
      <c r="M141" s="53"/>
      <c r="N141" s="53"/>
      <c r="O141" s="53"/>
      <c r="P141" s="53"/>
      <c r="Q141" s="53"/>
      <c r="R141" s="53"/>
      <c r="S141" s="53"/>
      <c r="T141" s="53"/>
      <c r="U141" s="53"/>
      <c r="V141" s="53"/>
      <c r="W141" s="53"/>
      <c r="X141" s="53"/>
      <c r="Y141" s="53"/>
      <c r="Z141" s="53"/>
      <c r="AA141" s="53"/>
      <c r="AB141" s="488"/>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c r="FF141" s="53"/>
      <c r="FG141" s="53"/>
      <c r="FH141" s="53"/>
      <c r="FI141" s="53"/>
      <c r="FJ141" s="53"/>
    </row>
    <row r="142" spans="1:166" s="23" customFormat="1" x14ac:dyDescent="0.25">
      <c r="A142" s="385"/>
      <c r="B142" s="17" t="s">
        <v>49</v>
      </c>
      <c r="C142" s="349"/>
      <c r="D142" s="335" t="s">
        <v>890</v>
      </c>
      <c r="E142" s="336"/>
      <c r="F142" s="336"/>
      <c r="G142" s="307"/>
      <c r="H142" s="24"/>
      <c r="I142" s="172" t="s">
        <v>1298</v>
      </c>
      <c r="J142" s="55">
        <f>J141/J$3*100</f>
        <v>57.47126436781609</v>
      </c>
      <c r="K142" s="55"/>
      <c r="L142" s="55"/>
      <c r="M142" s="55"/>
      <c r="N142" s="55"/>
      <c r="O142" s="55"/>
      <c r="P142" s="55"/>
      <c r="Q142" s="55"/>
      <c r="R142" s="55"/>
      <c r="S142" s="55"/>
      <c r="T142" s="55"/>
      <c r="U142" s="55"/>
      <c r="V142" s="55"/>
      <c r="W142" s="55"/>
      <c r="X142" s="55"/>
      <c r="Y142" s="55"/>
      <c r="Z142" s="55"/>
      <c r="AA142" s="55"/>
      <c r="AB142" s="488"/>
      <c r="AC142" s="55"/>
      <c r="AD142" s="55"/>
      <c r="AE142" s="55"/>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row>
    <row r="143" spans="1:166" s="23" customFormat="1" ht="24" x14ac:dyDescent="0.25">
      <c r="A143" s="350" t="s">
        <v>54</v>
      </c>
      <c r="B143" s="352"/>
      <c r="C143" s="1">
        <v>1</v>
      </c>
      <c r="D143" s="335" t="s">
        <v>819</v>
      </c>
      <c r="E143" s="336"/>
      <c r="F143" s="307"/>
      <c r="G143" s="30" t="s">
        <v>5</v>
      </c>
      <c r="H143" s="30"/>
      <c r="I143" s="161"/>
      <c r="J143" s="55">
        <f>(J131*0.3)+(J140*0.4)+(J142*0.3)</f>
        <v>73.241379310344826</v>
      </c>
      <c r="K143" s="55"/>
      <c r="L143" s="55"/>
      <c r="M143" s="55"/>
      <c r="N143" s="55"/>
      <c r="O143" s="55"/>
      <c r="P143" s="55"/>
      <c r="Q143" s="55"/>
      <c r="R143" s="55"/>
      <c r="S143" s="55"/>
      <c r="T143" s="55"/>
      <c r="U143" s="55"/>
      <c r="V143" s="55"/>
      <c r="W143" s="55"/>
      <c r="X143" s="55"/>
      <c r="Y143" s="55"/>
      <c r="Z143" s="55"/>
      <c r="AA143" s="55"/>
      <c r="AB143" s="488"/>
      <c r="AC143" s="55"/>
      <c r="AD143" s="55"/>
      <c r="AE143" s="55"/>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row>
    <row r="144" spans="1:166" s="23" customFormat="1" x14ac:dyDescent="0.25">
      <c r="A144" s="4">
        <v>4</v>
      </c>
      <c r="B144" s="350" t="s">
        <v>347</v>
      </c>
      <c r="C144" s="351"/>
      <c r="D144" s="351"/>
      <c r="E144" s="351"/>
      <c r="F144" s="351"/>
      <c r="G144" s="352"/>
      <c r="H144" s="24"/>
      <c r="I144" s="162"/>
      <c r="J144" s="59"/>
      <c r="K144" s="59"/>
      <c r="L144" s="59"/>
      <c r="M144" s="59"/>
      <c r="N144" s="59"/>
      <c r="O144" s="59"/>
      <c r="P144" s="59"/>
      <c r="Q144" s="59"/>
      <c r="R144" s="59"/>
      <c r="S144" s="59"/>
      <c r="T144" s="59"/>
      <c r="U144" s="59"/>
      <c r="V144" s="59"/>
      <c r="W144" s="59"/>
      <c r="X144" s="59"/>
      <c r="Y144" s="59"/>
      <c r="Z144" s="59"/>
      <c r="AA144" s="59"/>
      <c r="AB144" s="488"/>
      <c r="AC144" s="59"/>
      <c r="AD144" s="59"/>
      <c r="AE144" s="59"/>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row>
    <row r="145" spans="1:166" ht="72.75" customHeight="1" x14ac:dyDescent="0.25">
      <c r="A145" s="13" t="s">
        <v>32</v>
      </c>
      <c r="B145" s="18" t="s">
        <v>891</v>
      </c>
      <c r="C145" s="12">
        <v>0.4</v>
      </c>
      <c r="D145" s="14" t="s">
        <v>483</v>
      </c>
      <c r="E145" s="100" t="s">
        <v>892</v>
      </c>
      <c r="F145" s="13" t="s">
        <v>10</v>
      </c>
      <c r="G145" s="28" t="s">
        <v>821</v>
      </c>
      <c r="H145" s="13" t="s">
        <v>361</v>
      </c>
      <c r="I145" s="138" t="s">
        <v>1371</v>
      </c>
      <c r="J145" s="57">
        <v>180</v>
      </c>
      <c r="K145" s="57"/>
      <c r="L145" s="57"/>
      <c r="M145" s="57"/>
      <c r="N145" s="57"/>
      <c r="O145" s="57"/>
      <c r="P145" s="57"/>
      <c r="Q145" s="57"/>
      <c r="R145" s="57"/>
      <c r="S145" s="57"/>
      <c r="T145" s="57"/>
      <c r="U145" s="57"/>
      <c r="V145" s="57"/>
      <c r="W145" s="57"/>
      <c r="X145" s="57"/>
      <c r="Y145" s="57"/>
      <c r="Z145" s="57"/>
      <c r="AA145" s="57"/>
      <c r="AB145" s="488"/>
      <c r="AC145" s="57"/>
      <c r="AD145" s="57"/>
      <c r="AE145" s="57"/>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row>
    <row r="146" spans="1:166" s="23" customFormat="1" x14ac:dyDescent="0.25">
      <c r="A146" s="4"/>
      <c r="B146" s="17"/>
      <c r="C146" s="1"/>
      <c r="D146" s="335" t="s">
        <v>893</v>
      </c>
      <c r="E146" s="336"/>
      <c r="F146" s="336"/>
      <c r="G146" s="307"/>
      <c r="H146" s="13"/>
      <c r="I146" s="172" t="s">
        <v>1298</v>
      </c>
      <c r="J146" s="55">
        <f>J145/J$3*100</f>
        <v>103.44827586206897</v>
      </c>
      <c r="K146" s="55"/>
      <c r="L146" s="55"/>
      <c r="M146" s="55"/>
      <c r="N146" s="55"/>
      <c r="O146" s="55"/>
      <c r="P146" s="55"/>
      <c r="Q146" s="55"/>
      <c r="R146" s="55"/>
      <c r="S146" s="55"/>
      <c r="T146" s="55"/>
      <c r="U146" s="55"/>
      <c r="V146" s="55"/>
      <c r="W146" s="55"/>
      <c r="X146" s="55"/>
      <c r="Y146" s="55"/>
      <c r="Z146" s="55"/>
      <c r="AA146" s="55"/>
      <c r="AB146" s="488"/>
      <c r="AC146" s="55"/>
      <c r="AD146" s="55"/>
      <c r="AE146" s="55"/>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row>
    <row r="147" spans="1:166" ht="54.75" customHeight="1" x14ac:dyDescent="0.25">
      <c r="A147" s="13" t="s">
        <v>33</v>
      </c>
      <c r="B147" s="18" t="s">
        <v>894</v>
      </c>
      <c r="C147" s="12">
        <v>0.4</v>
      </c>
      <c r="D147" s="14" t="s">
        <v>484</v>
      </c>
      <c r="E147" s="100" t="s">
        <v>895</v>
      </c>
      <c r="F147" s="13" t="s">
        <v>10</v>
      </c>
      <c r="G147" s="28" t="s">
        <v>823</v>
      </c>
      <c r="H147" s="13" t="s">
        <v>361</v>
      </c>
      <c r="I147" s="138" t="s">
        <v>1372</v>
      </c>
      <c r="J147" s="57">
        <v>200</v>
      </c>
      <c r="K147" s="57"/>
      <c r="L147" s="57"/>
      <c r="M147" s="57"/>
      <c r="N147" s="57"/>
      <c r="O147" s="57"/>
      <c r="P147" s="57"/>
      <c r="Q147" s="57"/>
      <c r="R147" s="57"/>
      <c r="S147" s="57"/>
      <c r="T147" s="57"/>
      <c r="U147" s="57"/>
      <c r="V147" s="57"/>
      <c r="W147" s="57"/>
      <c r="X147" s="57"/>
      <c r="Y147" s="57"/>
      <c r="Z147" s="57"/>
      <c r="AA147" s="57"/>
      <c r="AB147" s="488"/>
      <c r="AC147" s="57"/>
      <c r="AD147" s="57"/>
      <c r="AE147" s="57"/>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row>
    <row r="148" spans="1:166" s="23" customFormat="1" x14ac:dyDescent="0.25">
      <c r="A148" s="4"/>
      <c r="B148" s="17"/>
      <c r="C148" s="1"/>
      <c r="D148" s="335" t="s">
        <v>896</v>
      </c>
      <c r="E148" s="336"/>
      <c r="F148" s="336"/>
      <c r="G148" s="307"/>
      <c r="H148" s="13"/>
      <c r="I148" s="172" t="s">
        <v>1298</v>
      </c>
      <c r="J148" s="55">
        <f>J147/J$3*100</f>
        <v>114.94252873563218</v>
      </c>
      <c r="K148" s="55"/>
      <c r="L148" s="55"/>
      <c r="M148" s="55"/>
      <c r="N148" s="55"/>
      <c r="O148" s="55"/>
      <c r="P148" s="55"/>
      <c r="Q148" s="55"/>
      <c r="R148" s="55"/>
      <c r="S148" s="55"/>
      <c r="T148" s="55"/>
      <c r="U148" s="55"/>
      <c r="V148" s="55"/>
      <c r="W148" s="55"/>
      <c r="X148" s="55"/>
      <c r="Y148" s="55"/>
      <c r="Z148" s="55"/>
      <c r="AA148" s="55"/>
      <c r="AB148" s="488"/>
      <c r="AC148" s="55"/>
      <c r="AD148" s="55"/>
      <c r="AE148" s="55"/>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c r="DK148" s="54"/>
      <c r="DL148" s="54"/>
      <c r="DM148" s="54"/>
      <c r="DN148" s="54"/>
      <c r="DO148" s="54"/>
      <c r="DP148" s="54"/>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row>
    <row r="149" spans="1:166" ht="46.5" customHeight="1" x14ac:dyDescent="0.25">
      <c r="A149" s="13" t="s">
        <v>34</v>
      </c>
      <c r="B149" s="18" t="s">
        <v>897</v>
      </c>
      <c r="C149" s="12">
        <v>0.2</v>
      </c>
      <c r="D149" s="14" t="s">
        <v>1097</v>
      </c>
      <c r="E149" s="100" t="s">
        <v>898</v>
      </c>
      <c r="F149" s="13" t="s">
        <v>10</v>
      </c>
      <c r="G149" s="28" t="s">
        <v>827</v>
      </c>
      <c r="H149" s="13" t="s">
        <v>361</v>
      </c>
      <c r="I149" s="138" t="s">
        <v>1373</v>
      </c>
      <c r="J149" s="57">
        <v>280</v>
      </c>
      <c r="K149" s="57"/>
      <c r="L149" s="57"/>
      <c r="M149" s="57"/>
      <c r="N149" s="57"/>
      <c r="O149" s="57"/>
      <c r="P149" s="57"/>
      <c r="Q149" s="57"/>
      <c r="R149" s="57"/>
      <c r="S149" s="57"/>
      <c r="T149" s="57"/>
      <c r="U149" s="57"/>
      <c r="V149" s="57"/>
      <c r="W149" s="57"/>
      <c r="X149" s="57"/>
      <c r="Y149" s="57"/>
      <c r="Z149" s="57"/>
      <c r="AA149" s="57"/>
      <c r="AB149" s="488"/>
      <c r="AC149" s="57"/>
      <c r="AD149" s="57"/>
      <c r="AE149" s="57"/>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c r="EX149" s="53"/>
      <c r="EY149" s="53"/>
      <c r="EZ149" s="53"/>
      <c r="FA149" s="53"/>
      <c r="FB149" s="53"/>
      <c r="FC149" s="53"/>
      <c r="FD149" s="53"/>
      <c r="FE149" s="53"/>
      <c r="FF149" s="53"/>
      <c r="FG149" s="53"/>
      <c r="FH149" s="53"/>
      <c r="FI149" s="53"/>
      <c r="FJ149" s="53"/>
    </row>
    <row r="150" spans="1:166" s="23" customFormat="1" x14ac:dyDescent="0.25">
      <c r="A150" s="4"/>
      <c r="B150" s="17"/>
      <c r="C150" s="1"/>
      <c r="D150" s="335" t="s">
        <v>899</v>
      </c>
      <c r="E150" s="336"/>
      <c r="F150" s="336"/>
      <c r="G150" s="307"/>
      <c r="H150" s="13"/>
      <c r="I150" s="172" t="s">
        <v>1298</v>
      </c>
      <c r="J150" s="55">
        <f>J149/J$3*100</f>
        <v>160.91954022988506</v>
      </c>
      <c r="K150" s="55"/>
      <c r="L150" s="55"/>
      <c r="M150" s="55"/>
      <c r="N150" s="55"/>
      <c r="O150" s="55"/>
      <c r="P150" s="55"/>
      <c r="Q150" s="55"/>
      <c r="R150" s="55"/>
      <c r="S150" s="55"/>
      <c r="T150" s="55"/>
      <c r="U150" s="55"/>
      <c r="V150" s="55"/>
      <c r="W150" s="55"/>
      <c r="X150" s="55"/>
      <c r="Y150" s="55"/>
      <c r="Z150" s="55"/>
      <c r="AA150" s="55"/>
      <c r="AB150" s="488"/>
      <c r="AC150" s="55"/>
      <c r="AD150" s="55"/>
      <c r="AE150" s="55"/>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row>
    <row r="151" spans="1:166" s="23" customFormat="1" ht="24" x14ac:dyDescent="0.25">
      <c r="A151" s="350" t="s">
        <v>41</v>
      </c>
      <c r="B151" s="352"/>
      <c r="C151" s="1">
        <v>1</v>
      </c>
      <c r="D151" s="333" t="s">
        <v>829</v>
      </c>
      <c r="E151" s="382"/>
      <c r="F151" s="334"/>
      <c r="G151" s="30" t="s">
        <v>5</v>
      </c>
      <c r="H151" s="30"/>
      <c r="I151" s="161"/>
      <c r="J151" s="55">
        <f>(J146*0.4)+(J148*0.4)+(J150*0.2)</f>
        <v>119.54022988505747</v>
      </c>
      <c r="K151" s="55"/>
      <c r="L151" s="55"/>
      <c r="M151" s="55"/>
      <c r="N151" s="55"/>
      <c r="O151" s="55"/>
      <c r="P151" s="55"/>
      <c r="Q151" s="55"/>
      <c r="R151" s="55"/>
      <c r="S151" s="55"/>
      <c r="T151" s="55"/>
      <c r="U151" s="55"/>
      <c r="V151" s="55"/>
      <c r="W151" s="55"/>
      <c r="X151" s="55"/>
      <c r="Y151" s="55"/>
      <c r="Z151" s="55"/>
      <c r="AA151" s="55"/>
      <c r="AB151" s="488"/>
      <c r="AC151" s="55"/>
      <c r="AD151" s="55"/>
      <c r="AE151" s="55"/>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row>
    <row r="152" spans="1:166" s="23" customFormat="1" x14ac:dyDescent="0.25">
      <c r="A152" s="4">
        <v>5</v>
      </c>
      <c r="B152" s="350" t="s">
        <v>348</v>
      </c>
      <c r="C152" s="351"/>
      <c r="D152" s="351"/>
      <c r="E152" s="351"/>
      <c r="F152" s="351"/>
      <c r="G152" s="352"/>
      <c r="H152" s="24"/>
      <c r="I152" s="162"/>
      <c r="J152" s="59"/>
      <c r="K152" s="59"/>
      <c r="L152" s="59"/>
      <c r="M152" s="59"/>
      <c r="N152" s="59"/>
      <c r="O152" s="59"/>
      <c r="P152" s="59"/>
      <c r="Q152" s="59"/>
      <c r="R152" s="59"/>
      <c r="S152" s="59"/>
      <c r="T152" s="59"/>
      <c r="U152" s="59"/>
      <c r="V152" s="59"/>
      <c r="W152" s="59"/>
      <c r="X152" s="59"/>
      <c r="Y152" s="59"/>
      <c r="Z152" s="59"/>
      <c r="AA152" s="59"/>
      <c r="AB152" s="488"/>
      <c r="AC152" s="59"/>
      <c r="AD152" s="59"/>
      <c r="AE152" s="59"/>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row>
    <row r="153" spans="1:166" ht="39" customHeight="1" x14ac:dyDescent="0.25">
      <c r="A153" s="13" t="s">
        <v>35</v>
      </c>
      <c r="B153" s="18" t="s">
        <v>900</v>
      </c>
      <c r="C153" s="12">
        <v>0.3</v>
      </c>
      <c r="D153" s="14" t="s">
        <v>1098</v>
      </c>
      <c r="E153" s="100" t="s">
        <v>901</v>
      </c>
      <c r="F153" s="13" t="s">
        <v>830</v>
      </c>
      <c r="G153" s="28" t="s">
        <v>5</v>
      </c>
      <c r="H153" s="13" t="s">
        <v>361</v>
      </c>
      <c r="I153" s="138" t="s">
        <v>1374</v>
      </c>
      <c r="J153" s="57">
        <v>100</v>
      </c>
      <c r="K153" s="57"/>
      <c r="L153" s="57"/>
      <c r="M153" s="57"/>
      <c r="N153" s="57"/>
      <c r="O153" s="57"/>
      <c r="P153" s="57"/>
      <c r="Q153" s="57"/>
      <c r="R153" s="57"/>
      <c r="S153" s="57"/>
      <c r="T153" s="57"/>
      <c r="U153" s="57"/>
      <c r="V153" s="57"/>
      <c r="W153" s="57"/>
      <c r="X153" s="57"/>
      <c r="Y153" s="57"/>
      <c r="Z153" s="57"/>
      <c r="AA153" s="57"/>
      <c r="AB153" s="488"/>
      <c r="AC153" s="57"/>
      <c r="AD153" s="57"/>
      <c r="AE153" s="57"/>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c r="EL153" s="53"/>
      <c r="EM153" s="53"/>
      <c r="EN153" s="53"/>
      <c r="EO153" s="53"/>
      <c r="EP153" s="53"/>
      <c r="EQ153" s="53"/>
      <c r="ER153" s="53"/>
      <c r="ES153" s="53"/>
      <c r="ET153" s="53"/>
      <c r="EU153" s="53"/>
      <c r="EV153" s="53"/>
      <c r="EW153" s="53"/>
      <c r="EX153" s="53"/>
      <c r="EY153" s="53"/>
      <c r="EZ153" s="53"/>
      <c r="FA153" s="53"/>
      <c r="FB153" s="53"/>
      <c r="FC153" s="53"/>
      <c r="FD153" s="53"/>
      <c r="FE153" s="53"/>
      <c r="FF153" s="53"/>
      <c r="FG153" s="53"/>
      <c r="FH153" s="53"/>
      <c r="FI153" s="53"/>
      <c r="FJ153" s="53"/>
    </row>
    <row r="154" spans="1:166" s="23" customFormat="1" x14ac:dyDescent="0.25">
      <c r="A154" s="4"/>
      <c r="B154" s="17"/>
      <c r="C154" s="1"/>
      <c r="D154" s="335" t="s">
        <v>902</v>
      </c>
      <c r="E154" s="336"/>
      <c r="F154" s="336"/>
      <c r="G154" s="307"/>
      <c r="H154" s="13"/>
      <c r="I154" s="172" t="s">
        <v>1298</v>
      </c>
      <c r="J154" s="55">
        <f>J153/J$3*100</f>
        <v>57.47126436781609</v>
      </c>
      <c r="K154" s="55"/>
      <c r="L154" s="55"/>
      <c r="M154" s="55"/>
      <c r="N154" s="55"/>
      <c r="O154" s="55"/>
      <c r="P154" s="55"/>
      <c r="Q154" s="55"/>
      <c r="R154" s="55"/>
      <c r="S154" s="55"/>
      <c r="T154" s="55"/>
      <c r="U154" s="55"/>
      <c r="V154" s="55"/>
      <c r="W154" s="55"/>
      <c r="X154" s="55"/>
      <c r="Y154" s="55"/>
      <c r="Z154" s="55"/>
      <c r="AA154" s="55"/>
      <c r="AB154" s="488"/>
      <c r="AC154" s="55"/>
      <c r="AD154" s="55"/>
      <c r="AE154" s="55"/>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row>
    <row r="155" spans="1:166" ht="60" customHeight="1" x14ac:dyDescent="0.25">
      <c r="A155" s="13" t="s">
        <v>36</v>
      </c>
      <c r="B155" s="18" t="s">
        <v>903</v>
      </c>
      <c r="C155" s="12">
        <v>0.2</v>
      </c>
      <c r="D155" s="14" t="s">
        <v>485</v>
      </c>
      <c r="E155" s="173" t="s">
        <v>904</v>
      </c>
      <c r="F155" s="13" t="s">
        <v>10</v>
      </c>
      <c r="G155" s="28" t="s">
        <v>833</v>
      </c>
      <c r="H155" s="13" t="s">
        <v>361</v>
      </c>
      <c r="I155" s="138" t="s">
        <v>1375</v>
      </c>
      <c r="J155" s="57">
        <v>200</v>
      </c>
      <c r="K155" s="57"/>
      <c r="L155" s="57"/>
      <c r="M155" s="57"/>
      <c r="N155" s="57"/>
      <c r="O155" s="57"/>
      <c r="P155" s="57"/>
      <c r="Q155" s="57"/>
      <c r="R155" s="57"/>
      <c r="S155" s="57"/>
      <c r="T155" s="57"/>
      <c r="U155" s="57"/>
      <c r="V155" s="57"/>
      <c r="W155" s="57"/>
      <c r="X155" s="57"/>
      <c r="Y155" s="57"/>
      <c r="Z155" s="57"/>
      <c r="AA155" s="57"/>
      <c r="AB155" s="488"/>
      <c r="AC155" s="57"/>
      <c r="AD155" s="57"/>
      <c r="AE155" s="57"/>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c r="EP155" s="53"/>
      <c r="EQ155" s="53"/>
      <c r="ER155" s="53"/>
      <c r="ES155" s="53"/>
      <c r="ET155" s="53"/>
      <c r="EU155" s="53"/>
      <c r="EV155" s="53"/>
      <c r="EW155" s="53"/>
      <c r="EX155" s="53"/>
      <c r="EY155" s="53"/>
      <c r="EZ155" s="53"/>
      <c r="FA155" s="53"/>
      <c r="FB155" s="53"/>
      <c r="FC155" s="53"/>
      <c r="FD155" s="53"/>
      <c r="FE155" s="53"/>
      <c r="FF155" s="53"/>
      <c r="FG155" s="53"/>
      <c r="FH155" s="53"/>
      <c r="FI155" s="53"/>
      <c r="FJ155" s="53"/>
    </row>
    <row r="156" spans="1:166" s="23" customFormat="1" x14ac:dyDescent="0.25">
      <c r="A156" s="4"/>
      <c r="B156" s="17"/>
      <c r="C156" s="1"/>
      <c r="D156" s="335" t="s">
        <v>905</v>
      </c>
      <c r="E156" s="336"/>
      <c r="F156" s="336"/>
      <c r="G156" s="307"/>
      <c r="H156" s="13"/>
      <c r="I156" s="172" t="s">
        <v>1298</v>
      </c>
      <c r="J156" s="55">
        <f>J155/J$3*100</f>
        <v>114.94252873563218</v>
      </c>
      <c r="K156" s="55"/>
      <c r="L156" s="55"/>
      <c r="M156" s="55"/>
      <c r="N156" s="55"/>
      <c r="O156" s="55"/>
      <c r="P156" s="55"/>
      <c r="Q156" s="55"/>
      <c r="R156" s="55"/>
      <c r="S156" s="55"/>
      <c r="T156" s="55"/>
      <c r="U156" s="55"/>
      <c r="V156" s="55"/>
      <c r="W156" s="55"/>
      <c r="X156" s="55"/>
      <c r="Y156" s="55"/>
      <c r="Z156" s="55"/>
      <c r="AA156" s="55"/>
      <c r="AB156" s="488"/>
      <c r="AC156" s="55"/>
      <c r="AD156" s="55"/>
      <c r="AE156" s="55"/>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row>
    <row r="157" spans="1:166" ht="46.5" customHeight="1" x14ac:dyDescent="0.25">
      <c r="A157" s="13" t="s">
        <v>37</v>
      </c>
      <c r="B157" s="18" t="s">
        <v>906</v>
      </c>
      <c r="C157" s="12">
        <v>0.5</v>
      </c>
      <c r="D157" s="14" t="s">
        <v>486</v>
      </c>
      <c r="E157" s="173" t="s">
        <v>907</v>
      </c>
      <c r="F157" s="13" t="s">
        <v>10</v>
      </c>
      <c r="G157" s="28" t="s">
        <v>835</v>
      </c>
      <c r="H157" s="13" t="s">
        <v>361</v>
      </c>
      <c r="I157" s="138" t="s">
        <v>1376</v>
      </c>
      <c r="J157" s="57">
        <v>300</v>
      </c>
      <c r="K157" s="57"/>
      <c r="L157" s="57"/>
      <c r="M157" s="57"/>
      <c r="N157" s="57"/>
      <c r="O157" s="57"/>
      <c r="P157" s="57"/>
      <c r="Q157" s="57"/>
      <c r="R157" s="57"/>
      <c r="S157" s="57"/>
      <c r="T157" s="57"/>
      <c r="U157" s="57"/>
      <c r="V157" s="57"/>
      <c r="W157" s="57"/>
      <c r="X157" s="57"/>
      <c r="Y157" s="57"/>
      <c r="Z157" s="57"/>
      <c r="AA157" s="57"/>
      <c r="AB157" s="488"/>
      <c r="AC157" s="57"/>
      <c r="AD157" s="57"/>
      <c r="AE157" s="57"/>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c r="DK157" s="53"/>
      <c r="DL157" s="53"/>
      <c r="DM157" s="53"/>
      <c r="DN157" s="53"/>
      <c r="DO157" s="53"/>
      <c r="DP157" s="53"/>
      <c r="DQ157" s="53"/>
      <c r="DR157" s="53"/>
      <c r="DS157" s="53"/>
      <c r="DT157" s="53"/>
      <c r="DU157" s="53"/>
      <c r="DV157" s="53"/>
      <c r="DW157" s="53"/>
      <c r="DX157" s="53"/>
      <c r="DY157" s="53"/>
      <c r="DZ157" s="53"/>
      <c r="EA157" s="53"/>
      <c r="EB157" s="53"/>
      <c r="EC157" s="53"/>
      <c r="ED157" s="53"/>
      <c r="EE157" s="53"/>
      <c r="EF157" s="53"/>
      <c r="EG157" s="53"/>
      <c r="EH157" s="53"/>
      <c r="EI157" s="53"/>
      <c r="EJ157" s="53"/>
      <c r="EK157" s="53"/>
      <c r="EL157" s="53"/>
      <c r="EM157" s="53"/>
      <c r="EN157" s="53"/>
      <c r="EO157" s="53"/>
      <c r="EP157" s="53"/>
      <c r="EQ157" s="53"/>
      <c r="ER157" s="53"/>
      <c r="ES157" s="53"/>
      <c r="ET157" s="53"/>
      <c r="EU157" s="53"/>
      <c r="EV157" s="53"/>
      <c r="EW157" s="53"/>
      <c r="EX157" s="53"/>
      <c r="EY157" s="53"/>
      <c r="EZ157" s="53"/>
      <c r="FA157" s="53"/>
      <c r="FB157" s="53"/>
      <c r="FC157" s="53"/>
      <c r="FD157" s="53"/>
      <c r="FE157" s="53"/>
      <c r="FF157" s="53"/>
      <c r="FG157" s="53"/>
      <c r="FH157" s="53"/>
      <c r="FI157" s="53"/>
      <c r="FJ157" s="53"/>
    </row>
    <row r="158" spans="1:166" s="23" customFormat="1" x14ac:dyDescent="0.25">
      <c r="A158" s="4"/>
      <c r="B158" s="17"/>
      <c r="C158" s="1"/>
      <c r="D158" s="335" t="s">
        <v>908</v>
      </c>
      <c r="E158" s="336"/>
      <c r="F158" s="336"/>
      <c r="G158" s="307"/>
      <c r="H158" s="13"/>
      <c r="I158" s="172" t="s">
        <v>1298</v>
      </c>
      <c r="J158" s="55">
        <f>J157/J$3*100</f>
        <v>172.41379310344826</v>
      </c>
      <c r="K158" s="55"/>
      <c r="L158" s="55"/>
      <c r="M158" s="55"/>
      <c r="N158" s="55"/>
      <c r="O158" s="55"/>
      <c r="P158" s="55"/>
      <c r="Q158" s="55"/>
      <c r="R158" s="55"/>
      <c r="S158" s="55"/>
      <c r="T158" s="55"/>
      <c r="U158" s="55"/>
      <c r="V158" s="55"/>
      <c r="W158" s="55"/>
      <c r="X158" s="55"/>
      <c r="Y158" s="55"/>
      <c r="Z158" s="55"/>
      <c r="AA158" s="55"/>
      <c r="AB158" s="488"/>
      <c r="AC158" s="55"/>
      <c r="AD158" s="55"/>
      <c r="AE158" s="55"/>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row>
    <row r="159" spans="1:166" s="23" customFormat="1" ht="24" x14ac:dyDescent="0.25">
      <c r="A159" s="428" t="s">
        <v>38</v>
      </c>
      <c r="B159" s="428"/>
      <c r="C159" s="1">
        <v>1</v>
      </c>
      <c r="D159" s="335" t="s">
        <v>909</v>
      </c>
      <c r="E159" s="336"/>
      <c r="F159" s="307"/>
      <c r="G159" s="4" t="s">
        <v>5</v>
      </c>
      <c r="H159" s="4"/>
      <c r="I159" s="172"/>
      <c r="J159" s="55">
        <f>(J154*0.3)+(J156*0.2)+(J158*0.5)</f>
        <v>126.43678160919539</v>
      </c>
      <c r="K159" s="55"/>
      <c r="L159" s="55"/>
      <c r="M159" s="55"/>
      <c r="N159" s="55"/>
      <c r="O159" s="55"/>
      <c r="P159" s="55"/>
      <c r="Q159" s="55"/>
      <c r="R159" s="55"/>
      <c r="S159" s="55"/>
      <c r="T159" s="55"/>
      <c r="U159" s="55"/>
      <c r="V159" s="55"/>
      <c r="W159" s="55"/>
      <c r="X159" s="55"/>
      <c r="Y159" s="55"/>
      <c r="Z159" s="55"/>
      <c r="AA159" s="55"/>
      <c r="AB159" s="488"/>
      <c r="AC159" s="55"/>
      <c r="AD159" s="55"/>
      <c r="AE159" s="55"/>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row>
    <row r="160" spans="1:166" s="97" customFormat="1" ht="17.45" customHeight="1" x14ac:dyDescent="0.25">
      <c r="A160" s="493" t="s">
        <v>407</v>
      </c>
      <c r="B160" s="494"/>
      <c r="C160" s="495"/>
      <c r="D160" s="496" t="s">
        <v>1089</v>
      </c>
      <c r="E160" s="497"/>
      <c r="F160" s="498"/>
      <c r="G160" s="94" t="s">
        <v>5</v>
      </c>
      <c r="H160" s="95"/>
      <c r="I160" s="95"/>
      <c r="J160" s="96">
        <f>AVERAGE(J105,J122,J143,J151,J159)</f>
        <v>105.04125504815158</v>
      </c>
      <c r="K160" s="94"/>
      <c r="L160" s="94"/>
      <c r="M160" s="94"/>
      <c r="N160" s="94"/>
      <c r="O160" s="94"/>
      <c r="P160" s="94"/>
      <c r="Q160" s="94"/>
      <c r="R160" s="94"/>
      <c r="S160" s="94"/>
      <c r="T160" s="94"/>
      <c r="U160" s="94"/>
      <c r="V160" s="94"/>
      <c r="W160" s="94"/>
      <c r="X160" s="94"/>
      <c r="Y160" s="94"/>
      <c r="Z160" s="94"/>
      <c r="AA160" s="94"/>
      <c r="AB160" s="489"/>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c r="CZ160" s="94"/>
      <c r="DA160" s="94"/>
      <c r="DB160" s="94"/>
      <c r="DC160" s="94"/>
      <c r="DD160" s="94"/>
      <c r="DE160" s="94"/>
      <c r="DF160" s="94"/>
      <c r="DG160" s="94"/>
      <c r="DH160" s="94"/>
      <c r="DI160" s="94"/>
      <c r="DJ160" s="94"/>
      <c r="DK160" s="94"/>
      <c r="DL160" s="94"/>
      <c r="DM160" s="94"/>
      <c r="DN160" s="94"/>
      <c r="DO160" s="94"/>
      <c r="DP160" s="94"/>
      <c r="DQ160" s="94"/>
      <c r="DR160" s="94"/>
      <c r="DS160" s="94"/>
      <c r="DT160" s="94"/>
      <c r="DU160" s="94"/>
      <c r="DV160" s="94"/>
      <c r="DW160" s="94"/>
      <c r="DX160" s="94"/>
      <c r="DY160" s="94"/>
      <c r="DZ160" s="94"/>
      <c r="EA160" s="94"/>
      <c r="EB160" s="94"/>
      <c r="EC160" s="94"/>
      <c r="ED160" s="94"/>
      <c r="EE160" s="94"/>
      <c r="EF160" s="94"/>
      <c r="EG160" s="94"/>
      <c r="EH160" s="94"/>
      <c r="EI160" s="94"/>
      <c r="EJ160" s="94"/>
      <c r="EK160" s="94"/>
      <c r="EL160" s="94"/>
      <c r="EM160" s="94"/>
      <c r="EN160" s="94"/>
      <c r="EO160" s="94"/>
      <c r="EP160" s="94"/>
      <c r="EQ160" s="94"/>
      <c r="ER160" s="94"/>
      <c r="ES160" s="94"/>
      <c r="ET160" s="94"/>
      <c r="EU160" s="94"/>
      <c r="EV160" s="94"/>
      <c r="EW160" s="94"/>
      <c r="EX160" s="94"/>
      <c r="EY160" s="94"/>
      <c r="EZ160" s="94"/>
      <c r="FA160" s="94"/>
      <c r="FB160" s="94"/>
      <c r="FC160" s="94"/>
      <c r="FD160" s="94"/>
      <c r="FE160" s="94"/>
      <c r="FF160" s="94"/>
      <c r="FG160" s="94"/>
      <c r="FH160" s="94"/>
      <c r="FI160" s="94"/>
      <c r="FJ160" s="94"/>
    </row>
    <row r="161" spans="1:1" x14ac:dyDescent="0.25">
      <c r="A161" s="9"/>
    </row>
    <row r="162" spans="1:1" x14ac:dyDescent="0.25">
      <c r="A162" s="9"/>
    </row>
  </sheetData>
  <mergeCells count="181">
    <mergeCell ref="A3:H3"/>
    <mergeCell ref="B4:G4"/>
    <mergeCell ref="G48:G90"/>
    <mergeCell ref="H48:H90"/>
    <mergeCell ref="D51:F51"/>
    <mergeCell ref="D82:F82"/>
    <mergeCell ref="D83:F83"/>
    <mergeCell ref="D84:F84"/>
    <mergeCell ref="D11:F11"/>
    <mergeCell ref="D12:F12"/>
    <mergeCell ref="D13:F13"/>
    <mergeCell ref="D15:F15"/>
    <mergeCell ref="D16:F16"/>
    <mergeCell ref="G5:G47"/>
    <mergeCell ref="H5:H47"/>
    <mergeCell ref="D7:F7"/>
    <mergeCell ref="D8:F8"/>
    <mergeCell ref="D9:F9"/>
    <mergeCell ref="D10:F10"/>
    <mergeCell ref="D85:F85"/>
    <mergeCell ref="D86:F86"/>
    <mergeCell ref="D87:F87"/>
    <mergeCell ref="D88:F88"/>
    <mergeCell ref="D17:F17"/>
    <mergeCell ref="H93:H97"/>
    <mergeCell ref="D98:G98"/>
    <mergeCell ref="D99:F99"/>
    <mergeCell ref="A100:A104"/>
    <mergeCell ref="B100:B102"/>
    <mergeCell ref="C100:C102"/>
    <mergeCell ref="D104:F104"/>
    <mergeCell ref="D91:G91"/>
    <mergeCell ref="D92:G92"/>
    <mergeCell ref="A93:A99"/>
    <mergeCell ref="C93:C97"/>
    <mergeCell ref="G93:G97"/>
    <mergeCell ref="A5:A92"/>
    <mergeCell ref="B5:B91"/>
    <mergeCell ref="C5:C91"/>
    <mergeCell ref="D5:D6"/>
    <mergeCell ref="D25:F25"/>
    <mergeCell ref="D26:F26"/>
    <mergeCell ref="D27:F27"/>
    <mergeCell ref="D28:F28"/>
    <mergeCell ref="D29:F29"/>
    <mergeCell ref="D30:F30"/>
    <mergeCell ref="D18:F18"/>
    <mergeCell ref="D89:F89"/>
    <mergeCell ref="H107:H112"/>
    <mergeCell ref="E110:E112"/>
    <mergeCell ref="F110:F112"/>
    <mergeCell ref="D113:G113"/>
    <mergeCell ref="D114:G114"/>
    <mergeCell ref="A115:A119"/>
    <mergeCell ref="B115:B118"/>
    <mergeCell ref="C115:C118"/>
    <mergeCell ref="A105:B105"/>
    <mergeCell ref="B106:G106"/>
    <mergeCell ref="A107:A114"/>
    <mergeCell ref="C107:C112"/>
    <mergeCell ref="G107:G112"/>
    <mergeCell ref="D105:F105"/>
    <mergeCell ref="A120:A121"/>
    <mergeCell ref="D121:F121"/>
    <mergeCell ref="A122:B122"/>
    <mergeCell ref="B123:G123"/>
    <mergeCell ref="A124:A131"/>
    <mergeCell ref="C124:C129"/>
    <mergeCell ref="G124:G129"/>
    <mergeCell ref="G115:G119"/>
    <mergeCell ref="D115:F118"/>
    <mergeCell ref="A159:B159"/>
    <mergeCell ref="H124:H129"/>
    <mergeCell ref="E127:E129"/>
    <mergeCell ref="F127:F129"/>
    <mergeCell ref="D130:G130"/>
    <mergeCell ref="D131:F131"/>
    <mergeCell ref="A132:A140"/>
    <mergeCell ref="C132:C140"/>
    <mergeCell ref="G132:G134"/>
    <mergeCell ref="H132:H138"/>
    <mergeCell ref="E135:E138"/>
    <mergeCell ref="A143:B143"/>
    <mergeCell ref="B144:G144"/>
    <mergeCell ref="D146:G146"/>
    <mergeCell ref="D148:G148"/>
    <mergeCell ref="D150:G150"/>
    <mergeCell ref="A151:B151"/>
    <mergeCell ref="F135:F138"/>
    <mergeCell ref="G135:G138"/>
    <mergeCell ref="D139:G139"/>
    <mergeCell ref="D140:F140"/>
    <mergeCell ref="A141:A142"/>
    <mergeCell ref="C141:C142"/>
    <mergeCell ref="D156:G156"/>
    <mergeCell ref="D21:F21"/>
    <mergeCell ref="D37:F37"/>
    <mergeCell ref="E50:F50"/>
    <mergeCell ref="D38:F38"/>
    <mergeCell ref="D39:F39"/>
    <mergeCell ref="D40:F40"/>
    <mergeCell ref="D41:F41"/>
    <mergeCell ref="D42:F42"/>
    <mergeCell ref="D31:F31"/>
    <mergeCell ref="D32:F32"/>
    <mergeCell ref="D33:F33"/>
    <mergeCell ref="D34:F34"/>
    <mergeCell ref="D35:F35"/>
    <mergeCell ref="D36:F36"/>
    <mergeCell ref="D158:G158"/>
    <mergeCell ref="D43:F43"/>
    <mergeCell ref="D44:F44"/>
    <mergeCell ref="D45:F45"/>
    <mergeCell ref="D46:F46"/>
    <mergeCell ref="D72:F72"/>
    <mergeCell ref="D73:F73"/>
    <mergeCell ref="D61:F61"/>
    <mergeCell ref="D62:F62"/>
    <mergeCell ref="D63:F63"/>
    <mergeCell ref="D64:F64"/>
    <mergeCell ref="D52:F52"/>
    <mergeCell ref="D53:F53"/>
    <mergeCell ref="D54:F54"/>
    <mergeCell ref="D55:F55"/>
    <mergeCell ref="D56:F56"/>
    <mergeCell ref="D57:F57"/>
    <mergeCell ref="D59:F59"/>
    <mergeCell ref="D60:F60"/>
    <mergeCell ref="D58:F58"/>
    <mergeCell ref="D65:F65"/>
    <mergeCell ref="D90:F90"/>
    <mergeCell ref="D47:F47"/>
    <mergeCell ref="D142:G142"/>
    <mergeCell ref="AB3:AB160"/>
    <mergeCell ref="D14:F14"/>
    <mergeCell ref="A160:C160"/>
    <mergeCell ref="D160:F160"/>
    <mergeCell ref="D74:F74"/>
    <mergeCell ref="D119:F119"/>
    <mergeCell ref="H115:H119"/>
    <mergeCell ref="D122:F122"/>
    <mergeCell ref="D143:F143"/>
    <mergeCell ref="D151:F151"/>
    <mergeCell ref="D159:F159"/>
    <mergeCell ref="D66:F66"/>
    <mergeCell ref="D67:F67"/>
    <mergeCell ref="D68:F68"/>
    <mergeCell ref="D69:F69"/>
    <mergeCell ref="D70:F70"/>
    <mergeCell ref="D71:F71"/>
    <mergeCell ref="D80:F80"/>
    <mergeCell ref="D81:F81"/>
    <mergeCell ref="D75:F75"/>
    <mergeCell ref="D76:F76"/>
    <mergeCell ref="D77:F77"/>
    <mergeCell ref="B152:G152"/>
    <mergeCell ref="D154:G154"/>
    <mergeCell ref="I107:I112"/>
    <mergeCell ref="I115:I118"/>
    <mergeCell ref="I124:I129"/>
    <mergeCell ref="I132:I138"/>
    <mergeCell ref="I7:I47"/>
    <mergeCell ref="I48:I92"/>
    <mergeCell ref="I93:I97"/>
    <mergeCell ref="D100:D101"/>
    <mergeCell ref="E100:E101"/>
    <mergeCell ref="F100:F101"/>
    <mergeCell ref="H100:H101"/>
    <mergeCell ref="D102:D103"/>
    <mergeCell ref="E102:E103"/>
    <mergeCell ref="H102:H103"/>
    <mergeCell ref="F102:F103"/>
    <mergeCell ref="G100:G103"/>
    <mergeCell ref="D48:D49"/>
    <mergeCell ref="D78:F78"/>
    <mergeCell ref="D79:F79"/>
    <mergeCell ref="D19:F19"/>
    <mergeCell ref="D20:F20"/>
    <mergeCell ref="D22:F22"/>
    <mergeCell ref="D23:F23"/>
    <mergeCell ref="D24:F24"/>
  </mergeCells>
  <hyperlinks>
    <hyperlink ref="K50" r:id="rId1"/>
    <hyperlink ref="L50" r:id="rId2"/>
    <hyperlink ref="N50" r:id="rId3"/>
    <hyperlink ref="O50" r:id="rId4"/>
    <hyperlink ref="P50" r:id="rId5"/>
    <hyperlink ref="R50" r:id="rId6"/>
    <hyperlink ref="S50" r:id="rId7"/>
    <hyperlink ref="T50" r:id="rId8"/>
    <hyperlink ref="U50" r:id="rId9"/>
    <hyperlink ref="V50" r:id="rId10"/>
    <hyperlink ref="W50" r:id="rId11"/>
    <hyperlink ref="X50" r:id="rId12"/>
    <hyperlink ref="Y50" r:id="rId13"/>
    <hyperlink ref="Z50" r:id="rId14"/>
    <hyperlink ref="AA50" r:id="rId15"/>
    <hyperlink ref="AC50" r:id="rId16"/>
    <hyperlink ref="AD50" r:id="rId17"/>
    <hyperlink ref="AE50" r:id="rId18"/>
    <hyperlink ref="AF50" r:id="rId19"/>
    <hyperlink ref="AG50" r:id="rId20"/>
    <hyperlink ref="AH50" r:id="rId21"/>
    <hyperlink ref="AI50" r:id="rId22"/>
    <hyperlink ref="AJ50" r:id="rId23"/>
    <hyperlink ref="AK50" r:id="rId24"/>
    <hyperlink ref="AL50" r:id="rId25"/>
    <hyperlink ref="AM50" r:id="rId26"/>
    <hyperlink ref="AN50" r:id="rId27"/>
    <hyperlink ref="AO50" r:id="rId28"/>
    <hyperlink ref="AP50" r:id="rId29"/>
    <hyperlink ref="AQ50" r:id="rId30"/>
    <hyperlink ref="AR50" r:id="rId31"/>
    <hyperlink ref="AS50" r:id="rId32"/>
    <hyperlink ref="AT50" r:id="rId33"/>
    <hyperlink ref="AU50" r:id="rId34"/>
    <hyperlink ref="AV50" r:id="rId35"/>
    <hyperlink ref="AW50" r:id="rId36"/>
    <hyperlink ref="AX50" r:id="rId37"/>
    <hyperlink ref="AY50" r:id="rId38"/>
    <hyperlink ref="AZ50" r:id="rId39"/>
    <hyperlink ref="BA50" r:id="rId40"/>
    <hyperlink ref="BC50" r:id="rId41"/>
    <hyperlink ref="BF50" r:id="rId42"/>
    <hyperlink ref="BI50" r:id="rId43"/>
    <hyperlink ref="BJ50" r:id="rId44"/>
    <hyperlink ref="BL50" r:id="rId45"/>
    <hyperlink ref="BP50" r:id="rId46"/>
    <hyperlink ref="BQ50" r:id="rId47"/>
    <hyperlink ref="BR50" r:id="rId48"/>
    <hyperlink ref="BS50" r:id="rId49"/>
    <hyperlink ref="BT50" r:id="rId50"/>
    <hyperlink ref="BV50" r:id="rId51"/>
    <hyperlink ref="CD50" r:id="rId52"/>
    <hyperlink ref="CE50" r:id="rId53"/>
    <hyperlink ref="CF50" r:id="rId54"/>
    <hyperlink ref="CG50" r:id="rId55"/>
    <hyperlink ref="CH50" r:id="rId56"/>
    <hyperlink ref="CL50" r:id="rId57"/>
    <hyperlink ref="CN50" r:id="rId58"/>
    <hyperlink ref="CO50" r:id="rId59"/>
    <hyperlink ref="CQ50" r:id="rId60"/>
    <hyperlink ref="CR50" r:id="rId61"/>
    <hyperlink ref="CS50" r:id="rId62"/>
    <hyperlink ref="CX50" r:id="rId63"/>
    <hyperlink ref="CY50" r:id="rId64"/>
    <hyperlink ref="DF50" r:id="rId65"/>
    <hyperlink ref="DH50" r:id="rId66"/>
    <hyperlink ref="DN50" r:id="rId67"/>
    <hyperlink ref="DO50" r:id="rId68"/>
    <hyperlink ref="DR50" r:id="rId69"/>
    <hyperlink ref="DT50" r:id="rId70"/>
    <hyperlink ref="DZ50" r:id="rId71"/>
    <hyperlink ref="EA50" r:id="rId72"/>
    <hyperlink ref="EB50" r:id="rId73"/>
    <hyperlink ref="EC50" r:id="rId74"/>
    <hyperlink ref="ED50" r:id="rId75"/>
    <hyperlink ref="EE50" r:id="rId76"/>
    <hyperlink ref="EF50" r:id="rId77"/>
    <hyperlink ref="EG50" r:id="rId78"/>
    <hyperlink ref="EH50" r:id="rId79"/>
    <hyperlink ref="EI50" r:id="rId80"/>
    <hyperlink ref="EJ50" r:id="rId81"/>
    <hyperlink ref="EK50" r:id="rId82"/>
    <hyperlink ref="EL50" r:id="rId83"/>
    <hyperlink ref="EM50" r:id="rId84"/>
    <hyperlink ref="EN50" r:id="rId85"/>
    <hyperlink ref="EO50" r:id="rId86"/>
    <hyperlink ref="ER50" r:id="rId87"/>
    <hyperlink ref="ES50" r:id="rId88"/>
    <hyperlink ref="ET50" r:id="rId89"/>
    <hyperlink ref="EV50" r:id="rId90"/>
    <hyperlink ref="EW50" r:id="rId91"/>
    <hyperlink ref="EX50" r:id="rId92"/>
    <hyperlink ref="EY50" r:id="rId93"/>
    <hyperlink ref="EZ50" r:id="rId94"/>
    <hyperlink ref="FA50" r:id="rId95"/>
    <hyperlink ref="FB50" r:id="rId96"/>
    <hyperlink ref="FC50" r:id="rId97"/>
    <hyperlink ref="FD50" r:id="rId98"/>
    <hyperlink ref="FE50" r:id="rId99"/>
    <hyperlink ref="FF50" r:id="rId100"/>
    <hyperlink ref="FG50" r:id="rId101"/>
    <hyperlink ref="FH50" r:id="rId102"/>
    <hyperlink ref="FI50" r:id="rId103"/>
    <hyperlink ref="FJ50" r:id="rId1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topLeftCell="B118" zoomScale="88" zoomScaleNormal="88" workbookViewId="0">
      <selection activeCell="E126" sqref="E126"/>
    </sheetView>
  </sheetViews>
  <sheetFormatPr defaultColWidth="8.85546875" defaultRowHeight="12" x14ac:dyDescent="0.25"/>
  <cols>
    <col min="1" max="1" width="6.7109375" style="11" customWidth="1"/>
    <col min="2" max="2" width="30.140625" style="9" customWidth="1"/>
    <col min="3" max="3" width="6.28515625" style="11" customWidth="1"/>
    <col min="4" max="4" width="35.42578125" style="7" customWidth="1"/>
    <col min="5" max="5" width="32.7109375" style="10" customWidth="1"/>
    <col min="6" max="6" width="10.7109375" style="11" customWidth="1"/>
    <col min="7" max="7" width="9.28515625" style="11" customWidth="1"/>
    <col min="8" max="9" width="18.28515625" style="11" customWidth="1"/>
    <col min="10" max="10" width="13.140625" style="11" customWidth="1"/>
    <col min="11" max="11" width="14.28515625" style="11" customWidth="1"/>
    <col min="12" max="12" width="12.85546875" style="11" customWidth="1"/>
    <col min="13" max="13" width="11.85546875" style="11" customWidth="1"/>
    <col min="14" max="14" width="14.140625" style="11" customWidth="1"/>
    <col min="15" max="15" width="13" style="11" customWidth="1"/>
    <col min="16" max="16" width="11.28515625" style="11" customWidth="1"/>
    <col min="17" max="17" width="11.7109375" style="11" customWidth="1"/>
    <col min="18" max="19" width="9.140625" style="11" customWidth="1"/>
    <col min="20" max="20" width="12.28515625" style="11" customWidth="1"/>
    <col min="21" max="21" width="8.85546875" style="11"/>
    <col min="22" max="16384" width="8.85546875" style="7"/>
  </cols>
  <sheetData>
    <row r="1" spans="1:21" s="11" customFormat="1" ht="102" x14ac:dyDescent="0.25">
      <c r="A1" s="262" t="s">
        <v>0</v>
      </c>
      <c r="B1" s="262" t="s">
        <v>336</v>
      </c>
      <c r="C1" s="262" t="s">
        <v>1</v>
      </c>
      <c r="D1" s="262" t="s">
        <v>776</v>
      </c>
      <c r="E1" s="266" t="s">
        <v>349</v>
      </c>
      <c r="F1" s="262" t="s">
        <v>2</v>
      </c>
      <c r="G1" s="262" t="s">
        <v>777</v>
      </c>
      <c r="H1" s="262" t="s">
        <v>778</v>
      </c>
      <c r="I1" s="262"/>
      <c r="J1" s="44" t="s">
        <v>410</v>
      </c>
      <c r="K1" s="44" t="s">
        <v>420</v>
      </c>
      <c r="L1" s="44" t="s">
        <v>411</v>
      </c>
      <c r="M1" s="44" t="s">
        <v>412</v>
      </c>
      <c r="N1" s="44" t="s">
        <v>413</v>
      </c>
      <c r="O1" s="44" t="s">
        <v>414</v>
      </c>
      <c r="P1" s="44" t="s">
        <v>415</v>
      </c>
      <c r="Q1" s="44" t="s">
        <v>416</v>
      </c>
      <c r="R1" s="44" t="s">
        <v>417</v>
      </c>
      <c r="S1" s="44" t="s">
        <v>418</v>
      </c>
      <c r="T1" s="44" t="s">
        <v>419</v>
      </c>
    </row>
    <row r="2" spans="1:21" s="22" customFormat="1" x14ac:dyDescent="0.25">
      <c r="A2" s="266" t="s">
        <v>338</v>
      </c>
      <c r="B2" s="266" t="s">
        <v>339</v>
      </c>
      <c r="C2" s="266" t="s">
        <v>340</v>
      </c>
      <c r="D2" s="266" t="s">
        <v>341</v>
      </c>
      <c r="E2" s="266" t="s">
        <v>838</v>
      </c>
      <c r="F2" s="266" t="s">
        <v>342</v>
      </c>
      <c r="G2" s="266" t="s">
        <v>343</v>
      </c>
      <c r="H2" s="266" t="s">
        <v>344</v>
      </c>
      <c r="I2" s="266"/>
      <c r="J2" s="265" t="s">
        <v>442</v>
      </c>
      <c r="K2" s="265" t="s">
        <v>443</v>
      </c>
      <c r="L2" s="265" t="s">
        <v>444</v>
      </c>
      <c r="M2" s="265" t="s">
        <v>445</v>
      </c>
      <c r="N2" s="265" t="s">
        <v>446</v>
      </c>
      <c r="O2" s="265" t="s">
        <v>447</v>
      </c>
      <c r="P2" s="265" t="s">
        <v>448</v>
      </c>
      <c r="Q2" s="265" t="s">
        <v>449</v>
      </c>
      <c r="R2" s="265" t="s">
        <v>450</v>
      </c>
      <c r="S2" s="265" t="s">
        <v>451</v>
      </c>
      <c r="T2" s="265" t="s">
        <v>452</v>
      </c>
    </row>
    <row r="3" spans="1:21" s="22" customFormat="1" x14ac:dyDescent="0.25">
      <c r="A3" s="347" t="s">
        <v>377</v>
      </c>
      <c r="B3" s="347"/>
      <c r="C3" s="347"/>
      <c r="D3" s="347"/>
      <c r="E3" s="347"/>
      <c r="F3" s="347"/>
      <c r="G3" s="347"/>
      <c r="H3" s="347"/>
      <c r="I3" s="263"/>
      <c r="J3" s="280">
        <v>257</v>
      </c>
      <c r="K3" s="280">
        <v>262</v>
      </c>
      <c r="L3" s="280">
        <v>151</v>
      </c>
      <c r="M3" s="280">
        <v>169</v>
      </c>
      <c r="N3" s="280">
        <v>86</v>
      </c>
      <c r="O3" s="280">
        <v>126</v>
      </c>
      <c r="P3" s="280">
        <v>41</v>
      </c>
      <c r="Q3" s="280">
        <v>9</v>
      </c>
      <c r="R3" s="280">
        <v>12</v>
      </c>
      <c r="S3" s="280">
        <v>69</v>
      </c>
      <c r="T3" s="280">
        <v>3</v>
      </c>
    </row>
    <row r="4" spans="1:21" s="23" customFormat="1" x14ac:dyDescent="0.25">
      <c r="A4" s="272">
        <v>1</v>
      </c>
      <c r="B4" s="428" t="s">
        <v>337</v>
      </c>
      <c r="C4" s="428"/>
      <c r="D4" s="428"/>
      <c r="E4" s="428"/>
      <c r="F4" s="428"/>
      <c r="G4" s="428"/>
      <c r="H4" s="272"/>
      <c r="I4" s="272"/>
      <c r="J4" s="36"/>
      <c r="K4" s="36"/>
      <c r="L4" s="36"/>
      <c r="M4" s="36"/>
      <c r="N4" s="36"/>
      <c r="O4" s="36"/>
      <c r="P4" s="36"/>
      <c r="Q4" s="36"/>
      <c r="R4" s="36"/>
      <c r="S4" s="36"/>
      <c r="T4" s="36"/>
      <c r="U4" s="25"/>
    </row>
    <row r="5" spans="1:21" ht="24" x14ac:dyDescent="0.25">
      <c r="A5" s="393" t="s">
        <v>3</v>
      </c>
      <c r="B5" s="395" t="s">
        <v>1219</v>
      </c>
      <c r="C5" s="505">
        <v>0.3</v>
      </c>
      <c r="D5" s="395" t="s">
        <v>1218</v>
      </c>
      <c r="E5" s="271" t="s">
        <v>363</v>
      </c>
      <c r="F5" s="262" t="s">
        <v>4</v>
      </c>
      <c r="G5" s="393" t="s">
        <v>783</v>
      </c>
      <c r="H5" s="393" t="s">
        <v>360</v>
      </c>
      <c r="I5" s="393"/>
      <c r="J5" s="33"/>
      <c r="K5" s="33"/>
      <c r="L5" s="33"/>
      <c r="M5" s="33"/>
      <c r="N5" s="33"/>
      <c r="O5" s="33"/>
      <c r="P5" s="33"/>
      <c r="Q5" s="33"/>
      <c r="R5" s="33"/>
      <c r="S5" s="33"/>
      <c r="T5" s="33"/>
    </row>
    <row r="6" spans="1:21" ht="84" x14ac:dyDescent="0.25">
      <c r="A6" s="393"/>
      <c r="B6" s="395"/>
      <c r="C6" s="505"/>
      <c r="D6" s="395"/>
      <c r="E6" s="269" t="s">
        <v>781</v>
      </c>
      <c r="F6" s="264" t="s">
        <v>10</v>
      </c>
      <c r="G6" s="393"/>
      <c r="H6" s="393"/>
      <c r="I6" s="393"/>
      <c r="J6" s="33"/>
      <c r="K6" s="33"/>
      <c r="L6" s="33"/>
      <c r="M6" s="33"/>
      <c r="N6" s="33"/>
      <c r="O6" s="33"/>
      <c r="P6" s="33"/>
      <c r="Q6" s="33"/>
      <c r="R6" s="33"/>
      <c r="S6" s="33"/>
      <c r="T6" s="33"/>
    </row>
    <row r="7" spans="1:21" x14ac:dyDescent="0.25">
      <c r="A7" s="393"/>
      <c r="B7" s="395"/>
      <c r="C7" s="505"/>
      <c r="D7" s="394" t="s">
        <v>467</v>
      </c>
      <c r="E7" s="394"/>
      <c r="F7" s="394"/>
      <c r="G7" s="393"/>
      <c r="H7" s="393"/>
      <c r="I7" s="393"/>
      <c r="J7" s="33"/>
      <c r="K7" s="33"/>
      <c r="L7" s="33"/>
      <c r="M7" s="33"/>
      <c r="N7" s="33"/>
      <c r="O7" s="33"/>
      <c r="P7" s="33"/>
      <c r="Q7" s="33"/>
      <c r="R7" s="33"/>
      <c r="S7" s="33"/>
      <c r="T7" s="33"/>
    </row>
    <row r="8" spans="1:21" s="45" customFormat="1" x14ac:dyDescent="0.25">
      <c r="A8" s="393"/>
      <c r="B8" s="395"/>
      <c r="C8" s="505"/>
      <c r="D8" s="507" t="s">
        <v>421</v>
      </c>
      <c r="E8" s="507"/>
      <c r="F8" s="507"/>
      <c r="G8" s="393"/>
      <c r="H8" s="393"/>
      <c r="I8" s="393"/>
      <c r="J8" s="20">
        <v>1</v>
      </c>
      <c r="K8" s="20">
        <v>1</v>
      </c>
      <c r="L8" s="20">
        <v>1</v>
      </c>
      <c r="M8" s="20">
        <v>1</v>
      </c>
      <c r="N8" s="20">
        <v>1</v>
      </c>
      <c r="O8" s="20">
        <v>1</v>
      </c>
      <c r="P8" s="20">
        <v>1</v>
      </c>
      <c r="Q8" s="20">
        <v>1</v>
      </c>
      <c r="R8" s="20">
        <v>1</v>
      </c>
      <c r="S8" s="20">
        <v>1</v>
      </c>
      <c r="T8" s="20">
        <v>1</v>
      </c>
      <c r="U8" s="275"/>
    </row>
    <row r="9" spans="1:21" s="45" customFormat="1" x14ac:dyDescent="0.25">
      <c r="A9" s="393"/>
      <c r="B9" s="395"/>
      <c r="C9" s="505"/>
      <c r="D9" s="507" t="s">
        <v>422</v>
      </c>
      <c r="E9" s="507"/>
      <c r="F9" s="507"/>
      <c r="G9" s="393"/>
      <c r="H9" s="393"/>
      <c r="I9" s="393"/>
      <c r="J9" s="20">
        <v>1</v>
      </c>
      <c r="K9" s="20">
        <v>1</v>
      </c>
      <c r="L9" s="20">
        <v>1</v>
      </c>
      <c r="M9" s="20">
        <v>1</v>
      </c>
      <c r="N9" s="20">
        <v>1</v>
      </c>
      <c r="O9" s="20">
        <v>1</v>
      </c>
      <c r="P9" s="20">
        <v>1</v>
      </c>
      <c r="Q9" s="20">
        <v>1</v>
      </c>
      <c r="R9" s="20">
        <v>0</v>
      </c>
      <c r="S9" s="20">
        <v>1</v>
      </c>
      <c r="T9" s="20">
        <v>1</v>
      </c>
      <c r="U9" s="275"/>
    </row>
    <row r="10" spans="1:21" s="45" customFormat="1" x14ac:dyDescent="0.25">
      <c r="A10" s="393"/>
      <c r="B10" s="395"/>
      <c r="C10" s="505"/>
      <c r="D10" s="507" t="s">
        <v>423</v>
      </c>
      <c r="E10" s="507"/>
      <c r="F10" s="507"/>
      <c r="G10" s="393"/>
      <c r="H10" s="393"/>
      <c r="I10" s="393"/>
      <c r="J10" s="20">
        <v>1</v>
      </c>
      <c r="K10" s="20">
        <v>1</v>
      </c>
      <c r="L10" s="20">
        <v>1</v>
      </c>
      <c r="M10" s="20">
        <v>1</v>
      </c>
      <c r="N10" s="20">
        <v>1</v>
      </c>
      <c r="O10" s="20">
        <v>1</v>
      </c>
      <c r="P10" s="20">
        <v>1</v>
      </c>
      <c r="Q10" s="20">
        <v>1</v>
      </c>
      <c r="R10" s="20">
        <v>1</v>
      </c>
      <c r="S10" s="20">
        <v>1</v>
      </c>
      <c r="T10" s="20">
        <v>1</v>
      </c>
      <c r="U10" s="275"/>
    </row>
    <row r="11" spans="1:21" s="45" customFormat="1" x14ac:dyDescent="0.25">
      <c r="A11" s="393"/>
      <c r="B11" s="395"/>
      <c r="C11" s="505"/>
      <c r="D11" s="507" t="s">
        <v>424</v>
      </c>
      <c r="E11" s="507"/>
      <c r="F11" s="507"/>
      <c r="G11" s="393"/>
      <c r="H11" s="393"/>
      <c r="I11" s="393"/>
      <c r="J11" s="20">
        <v>1</v>
      </c>
      <c r="K11" s="20">
        <v>1</v>
      </c>
      <c r="L11" s="20">
        <v>1</v>
      </c>
      <c r="M11" s="20">
        <v>1</v>
      </c>
      <c r="N11" s="20">
        <v>1</v>
      </c>
      <c r="O11" s="20">
        <v>1</v>
      </c>
      <c r="P11" s="20">
        <v>1</v>
      </c>
      <c r="Q11" s="20">
        <v>1</v>
      </c>
      <c r="R11" s="20">
        <v>1</v>
      </c>
      <c r="S11" s="20">
        <v>1</v>
      </c>
      <c r="T11" s="20">
        <v>1</v>
      </c>
      <c r="U11" s="275"/>
    </row>
    <row r="12" spans="1:21" s="45" customFormat="1" x14ac:dyDescent="0.25">
      <c r="A12" s="393"/>
      <c r="B12" s="395"/>
      <c r="C12" s="505"/>
      <c r="D12" s="507" t="s">
        <v>425</v>
      </c>
      <c r="E12" s="507"/>
      <c r="F12" s="507"/>
      <c r="G12" s="393"/>
      <c r="H12" s="393"/>
      <c r="I12" s="393"/>
      <c r="J12" s="20">
        <v>1</v>
      </c>
      <c r="K12" s="20">
        <v>1</v>
      </c>
      <c r="L12" s="20">
        <v>1</v>
      </c>
      <c r="M12" s="20">
        <v>1</v>
      </c>
      <c r="N12" s="20">
        <v>1</v>
      </c>
      <c r="O12" s="20">
        <v>1</v>
      </c>
      <c r="P12" s="20">
        <v>1</v>
      </c>
      <c r="Q12" s="20">
        <v>1</v>
      </c>
      <c r="R12" s="20">
        <v>1</v>
      </c>
      <c r="S12" s="20">
        <v>1</v>
      </c>
      <c r="T12" s="20">
        <v>1</v>
      </c>
      <c r="U12" s="275"/>
    </row>
    <row r="13" spans="1:21" s="45" customFormat="1" x14ac:dyDescent="0.25">
      <c r="A13" s="393"/>
      <c r="B13" s="395"/>
      <c r="C13" s="505"/>
      <c r="D13" s="507" t="s">
        <v>426</v>
      </c>
      <c r="E13" s="507"/>
      <c r="F13" s="507"/>
      <c r="G13" s="393"/>
      <c r="H13" s="393"/>
      <c r="I13" s="393"/>
      <c r="J13" s="20">
        <v>1</v>
      </c>
      <c r="K13" s="20">
        <v>1</v>
      </c>
      <c r="L13" s="20">
        <v>1</v>
      </c>
      <c r="M13" s="20">
        <v>1</v>
      </c>
      <c r="N13" s="20">
        <v>1</v>
      </c>
      <c r="O13" s="20">
        <v>1</v>
      </c>
      <c r="P13" s="20">
        <v>1</v>
      </c>
      <c r="Q13" s="20">
        <v>1</v>
      </c>
      <c r="R13" s="20">
        <v>1</v>
      </c>
      <c r="S13" s="20">
        <v>1</v>
      </c>
      <c r="T13" s="20">
        <v>1</v>
      </c>
      <c r="U13" s="275"/>
    </row>
    <row r="14" spans="1:21" s="45" customFormat="1" x14ac:dyDescent="0.25">
      <c r="A14" s="393"/>
      <c r="B14" s="395"/>
      <c r="C14" s="505"/>
      <c r="D14" s="507" t="s">
        <v>1243</v>
      </c>
      <c r="E14" s="507"/>
      <c r="F14" s="507"/>
      <c r="G14" s="393"/>
      <c r="H14" s="393"/>
      <c r="I14" s="393"/>
      <c r="J14" s="20">
        <v>1</v>
      </c>
      <c r="K14" s="20">
        <v>1</v>
      </c>
      <c r="L14" s="20">
        <v>1</v>
      </c>
      <c r="M14" s="20">
        <v>1</v>
      </c>
      <c r="N14" s="20">
        <v>1</v>
      </c>
      <c r="O14" s="20">
        <v>1</v>
      </c>
      <c r="P14" s="20">
        <v>1</v>
      </c>
      <c r="Q14" s="20">
        <v>1</v>
      </c>
      <c r="R14" s="20">
        <v>1</v>
      </c>
      <c r="S14" s="20">
        <v>1</v>
      </c>
      <c r="T14" s="20">
        <v>1</v>
      </c>
      <c r="U14" s="275"/>
    </row>
    <row r="15" spans="1:21" s="45" customFormat="1" x14ac:dyDescent="0.25">
      <c r="A15" s="393"/>
      <c r="B15" s="395"/>
      <c r="C15" s="505"/>
      <c r="D15" s="507" t="s">
        <v>1244</v>
      </c>
      <c r="E15" s="507"/>
      <c r="F15" s="507"/>
      <c r="G15" s="393"/>
      <c r="H15" s="393"/>
      <c r="I15" s="393"/>
      <c r="J15" s="20">
        <v>1</v>
      </c>
      <c r="K15" s="20">
        <v>1</v>
      </c>
      <c r="L15" s="20">
        <v>1</v>
      </c>
      <c r="M15" s="20">
        <v>1</v>
      </c>
      <c r="N15" s="20">
        <v>1</v>
      </c>
      <c r="O15" s="20">
        <v>1</v>
      </c>
      <c r="P15" s="20">
        <v>1</v>
      </c>
      <c r="Q15" s="20">
        <v>1</v>
      </c>
      <c r="R15" s="20">
        <v>1</v>
      </c>
      <c r="S15" s="20">
        <v>1</v>
      </c>
      <c r="T15" s="20">
        <v>1</v>
      </c>
      <c r="U15" s="275"/>
    </row>
    <row r="16" spans="1:21" s="45" customFormat="1" x14ac:dyDescent="0.25">
      <c r="A16" s="393"/>
      <c r="B16" s="395"/>
      <c r="C16" s="505"/>
      <c r="D16" s="507" t="s">
        <v>1245</v>
      </c>
      <c r="E16" s="507"/>
      <c r="F16" s="507"/>
      <c r="G16" s="393"/>
      <c r="H16" s="393"/>
      <c r="I16" s="393"/>
      <c r="J16" s="20">
        <v>1</v>
      </c>
      <c r="K16" s="20">
        <v>1</v>
      </c>
      <c r="L16" s="20">
        <v>1</v>
      </c>
      <c r="M16" s="20">
        <v>1</v>
      </c>
      <c r="N16" s="20">
        <v>1</v>
      </c>
      <c r="O16" s="20">
        <v>1</v>
      </c>
      <c r="P16" s="20">
        <v>1</v>
      </c>
      <c r="Q16" s="20">
        <v>1</v>
      </c>
      <c r="R16" s="20">
        <v>1</v>
      </c>
      <c r="S16" s="20">
        <v>1</v>
      </c>
      <c r="T16" s="20">
        <v>1</v>
      </c>
      <c r="U16" s="275"/>
    </row>
    <row r="17" spans="1:21" s="45" customFormat="1" x14ac:dyDescent="0.25">
      <c r="A17" s="393"/>
      <c r="B17" s="395"/>
      <c r="C17" s="505"/>
      <c r="D17" s="507" t="s">
        <v>1246</v>
      </c>
      <c r="E17" s="507"/>
      <c r="F17" s="507"/>
      <c r="G17" s="393"/>
      <c r="H17" s="393"/>
      <c r="I17" s="393"/>
      <c r="J17" s="20">
        <v>0</v>
      </c>
      <c r="K17" s="20">
        <v>1</v>
      </c>
      <c r="L17" s="20">
        <v>1</v>
      </c>
      <c r="M17" s="20">
        <v>0</v>
      </c>
      <c r="N17" s="20">
        <v>0</v>
      </c>
      <c r="O17" s="20">
        <v>1</v>
      </c>
      <c r="P17" s="20">
        <v>1</v>
      </c>
      <c r="Q17" s="20">
        <v>1</v>
      </c>
      <c r="R17" s="20">
        <v>0</v>
      </c>
      <c r="S17" s="20">
        <v>0</v>
      </c>
      <c r="T17" s="20">
        <v>1</v>
      </c>
      <c r="U17" s="275"/>
    </row>
    <row r="18" spans="1:21" s="45" customFormat="1" x14ac:dyDescent="0.25">
      <c r="A18" s="393"/>
      <c r="B18" s="395"/>
      <c r="C18" s="505"/>
      <c r="D18" s="507" t="s">
        <v>1247</v>
      </c>
      <c r="E18" s="507"/>
      <c r="F18" s="507"/>
      <c r="G18" s="393"/>
      <c r="H18" s="393"/>
      <c r="I18" s="393"/>
      <c r="J18" s="20">
        <v>1</v>
      </c>
      <c r="K18" s="20">
        <v>1</v>
      </c>
      <c r="L18" s="20">
        <v>1</v>
      </c>
      <c r="M18" s="20">
        <v>1</v>
      </c>
      <c r="N18" s="20">
        <v>1</v>
      </c>
      <c r="O18" s="20">
        <v>1</v>
      </c>
      <c r="P18" s="20">
        <v>1</v>
      </c>
      <c r="Q18" s="20">
        <v>1</v>
      </c>
      <c r="R18" s="20">
        <v>0</v>
      </c>
      <c r="S18" s="20">
        <v>0</v>
      </c>
      <c r="T18" s="20">
        <v>1</v>
      </c>
      <c r="U18" s="275"/>
    </row>
    <row r="19" spans="1:21" s="45" customFormat="1" x14ac:dyDescent="0.25">
      <c r="A19" s="393"/>
      <c r="B19" s="395"/>
      <c r="C19" s="505"/>
      <c r="D19" s="507" t="s">
        <v>1248</v>
      </c>
      <c r="E19" s="507"/>
      <c r="F19" s="507"/>
      <c r="G19" s="393"/>
      <c r="H19" s="393"/>
      <c r="I19" s="393"/>
      <c r="J19" s="20">
        <v>1</v>
      </c>
      <c r="K19" s="20">
        <v>1</v>
      </c>
      <c r="L19" s="20">
        <v>1</v>
      </c>
      <c r="M19" s="20">
        <v>1</v>
      </c>
      <c r="N19" s="20">
        <v>1</v>
      </c>
      <c r="O19" s="20">
        <v>1</v>
      </c>
      <c r="P19" s="20">
        <v>1</v>
      </c>
      <c r="Q19" s="20">
        <v>1</v>
      </c>
      <c r="R19" s="20">
        <v>1</v>
      </c>
      <c r="S19" s="20">
        <v>1</v>
      </c>
      <c r="T19" s="20">
        <v>1</v>
      </c>
      <c r="U19" s="275"/>
    </row>
    <row r="20" spans="1:21" s="45" customFormat="1" x14ac:dyDescent="0.25">
      <c r="A20" s="393"/>
      <c r="B20" s="395"/>
      <c r="C20" s="505"/>
      <c r="D20" s="507" t="s">
        <v>1249</v>
      </c>
      <c r="E20" s="507"/>
      <c r="F20" s="507"/>
      <c r="G20" s="393"/>
      <c r="H20" s="393"/>
      <c r="I20" s="393"/>
      <c r="J20" s="20">
        <v>1</v>
      </c>
      <c r="K20" s="20">
        <v>1</v>
      </c>
      <c r="L20" s="20">
        <v>1</v>
      </c>
      <c r="M20" s="20">
        <v>1</v>
      </c>
      <c r="N20" s="20">
        <v>1</v>
      </c>
      <c r="O20" s="20">
        <v>1</v>
      </c>
      <c r="P20" s="20">
        <v>0</v>
      </c>
      <c r="Q20" s="20">
        <v>1</v>
      </c>
      <c r="R20" s="20">
        <v>0</v>
      </c>
      <c r="S20" s="20">
        <v>0</v>
      </c>
      <c r="T20" s="20">
        <v>1</v>
      </c>
      <c r="U20" s="275"/>
    </row>
    <row r="21" spans="1:21" s="45" customFormat="1" x14ac:dyDescent="0.25">
      <c r="A21" s="393"/>
      <c r="B21" s="395"/>
      <c r="C21" s="505"/>
      <c r="D21" s="507" t="s">
        <v>1250</v>
      </c>
      <c r="E21" s="507"/>
      <c r="F21" s="507"/>
      <c r="G21" s="393"/>
      <c r="H21" s="393"/>
      <c r="I21" s="393"/>
      <c r="J21" s="20">
        <v>1</v>
      </c>
      <c r="K21" s="20">
        <v>1</v>
      </c>
      <c r="L21" s="20">
        <v>1</v>
      </c>
      <c r="M21" s="20">
        <v>1</v>
      </c>
      <c r="N21" s="20">
        <v>1</v>
      </c>
      <c r="O21" s="20">
        <v>1</v>
      </c>
      <c r="P21" s="20">
        <v>0</v>
      </c>
      <c r="Q21" s="20">
        <v>1</v>
      </c>
      <c r="R21" s="20">
        <v>1</v>
      </c>
      <c r="S21" s="20">
        <v>0</v>
      </c>
      <c r="T21" s="20">
        <v>1</v>
      </c>
      <c r="U21" s="275"/>
    </row>
    <row r="22" spans="1:21" s="45" customFormat="1" x14ac:dyDescent="0.25">
      <c r="A22" s="393"/>
      <c r="B22" s="395"/>
      <c r="C22" s="505"/>
      <c r="D22" s="507" t="s">
        <v>1251</v>
      </c>
      <c r="E22" s="507"/>
      <c r="F22" s="507"/>
      <c r="G22" s="393"/>
      <c r="H22" s="393"/>
      <c r="I22" s="393"/>
      <c r="J22" s="20">
        <v>1</v>
      </c>
      <c r="K22" s="20">
        <v>1</v>
      </c>
      <c r="L22" s="20">
        <v>1</v>
      </c>
      <c r="M22" s="20">
        <v>1</v>
      </c>
      <c r="N22" s="20">
        <v>1</v>
      </c>
      <c r="O22" s="20">
        <v>1</v>
      </c>
      <c r="P22" s="20">
        <v>1</v>
      </c>
      <c r="Q22" s="20">
        <v>1</v>
      </c>
      <c r="R22" s="20">
        <v>1</v>
      </c>
      <c r="S22" s="20">
        <v>1</v>
      </c>
      <c r="T22" s="20">
        <v>1</v>
      </c>
      <c r="U22" s="275"/>
    </row>
    <row r="23" spans="1:21" s="23" customFormat="1" x14ac:dyDescent="0.25">
      <c r="A23" s="393"/>
      <c r="B23" s="395"/>
      <c r="C23" s="505"/>
      <c r="D23" s="394" t="s">
        <v>53</v>
      </c>
      <c r="E23" s="394"/>
      <c r="F23" s="394"/>
      <c r="G23" s="393"/>
      <c r="H23" s="393"/>
      <c r="I23" s="393"/>
      <c r="J23" s="287">
        <f>SUM(J8:J22)</f>
        <v>14</v>
      </c>
      <c r="K23" s="287">
        <f t="shared" ref="K23:T23" si="0">SUM(K8:K22)</f>
        <v>15</v>
      </c>
      <c r="L23" s="287">
        <f t="shared" si="0"/>
        <v>15</v>
      </c>
      <c r="M23" s="287">
        <f t="shared" si="0"/>
        <v>14</v>
      </c>
      <c r="N23" s="287">
        <f t="shared" si="0"/>
        <v>14</v>
      </c>
      <c r="O23" s="287">
        <f t="shared" si="0"/>
        <v>15</v>
      </c>
      <c r="P23" s="287">
        <f t="shared" si="0"/>
        <v>13</v>
      </c>
      <c r="Q23" s="287">
        <f t="shared" si="0"/>
        <v>15</v>
      </c>
      <c r="R23" s="287">
        <f t="shared" si="0"/>
        <v>11</v>
      </c>
      <c r="S23" s="287">
        <f t="shared" si="0"/>
        <v>11</v>
      </c>
      <c r="T23" s="287">
        <f t="shared" si="0"/>
        <v>15</v>
      </c>
      <c r="U23" s="25"/>
    </row>
    <row r="24" spans="1:21" ht="36" x14ac:dyDescent="0.25">
      <c r="A24" s="393"/>
      <c r="B24" s="395"/>
      <c r="C24" s="505"/>
      <c r="D24" s="395" t="s">
        <v>1220</v>
      </c>
      <c r="E24" s="269" t="s">
        <v>441</v>
      </c>
      <c r="F24" s="262" t="s">
        <v>4</v>
      </c>
      <c r="G24" s="393" t="s">
        <v>5</v>
      </c>
      <c r="H24" s="393" t="s">
        <v>362</v>
      </c>
      <c r="I24" s="393"/>
      <c r="J24" s="33"/>
      <c r="K24" s="33"/>
      <c r="L24" s="33"/>
      <c r="M24" s="33"/>
      <c r="N24" s="33"/>
      <c r="O24" s="33"/>
      <c r="P24" s="33"/>
      <c r="Q24" s="33"/>
      <c r="R24" s="33"/>
      <c r="S24" s="33"/>
      <c r="T24" s="33"/>
    </row>
    <row r="25" spans="1:21" ht="84" x14ac:dyDescent="0.25">
      <c r="A25" s="393"/>
      <c r="B25" s="395"/>
      <c r="C25" s="505"/>
      <c r="D25" s="395"/>
      <c r="E25" s="269" t="s">
        <v>910</v>
      </c>
      <c r="F25" s="264" t="s">
        <v>10</v>
      </c>
      <c r="G25" s="393"/>
      <c r="H25" s="393"/>
      <c r="I25" s="393"/>
      <c r="J25" s="33"/>
      <c r="K25" s="33"/>
      <c r="L25" s="33"/>
      <c r="M25" s="33"/>
      <c r="N25" s="33"/>
      <c r="O25" s="33"/>
      <c r="P25" s="33"/>
      <c r="Q25" s="33"/>
      <c r="R25" s="33"/>
      <c r="S25" s="33"/>
      <c r="T25" s="33"/>
    </row>
    <row r="26" spans="1:21" s="240" customFormat="1" ht="15" x14ac:dyDescent="0.25">
      <c r="A26" s="393"/>
      <c r="B26" s="395"/>
      <c r="C26" s="505"/>
      <c r="D26" s="436" t="s">
        <v>52</v>
      </c>
      <c r="E26" s="436"/>
      <c r="F26" s="436"/>
      <c r="G26" s="393"/>
      <c r="H26" s="393"/>
      <c r="I26" s="393"/>
      <c r="J26" s="276" t="s">
        <v>1542</v>
      </c>
      <c r="K26" s="276" t="s">
        <v>1543</v>
      </c>
      <c r="L26" s="276" t="s">
        <v>1544</v>
      </c>
      <c r="M26" s="276" t="s">
        <v>1545</v>
      </c>
      <c r="N26" s="276" t="s">
        <v>1546</v>
      </c>
      <c r="O26" s="276" t="s">
        <v>1547</v>
      </c>
      <c r="P26" s="276" t="s">
        <v>1548</v>
      </c>
      <c r="Q26" s="276" t="s">
        <v>1549</v>
      </c>
      <c r="R26" s="276" t="s">
        <v>1550</v>
      </c>
      <c r="S26" s="276" t="s">
        <v>1551</v>
      </c>
      <c r="T26" s="276" t="s">
        <v>1552</v>
      </c>
      <c r="U26" s="277"/>
    </row>
    <row r="27" spans="1:21" x14ac:dyDescent="0.2">
      <c r="A27" s="393"/>
      <c r="B27" s="395"/>
      <c r="C27" s="505"/>
      <c r="D27" s="413" t="s">
        <v>468</v>
      </c>
      <c r="E27" s="413"/>
      <c r="F27" s="413"/>
      <c r="G27" s="393"/>
      <c r="H27" s="393"/>
      <c r="I27" s="393"/>
      <c r="J27" s="33"/>
      <c r="K27" s="33"/>
      <c r="L27" s="33"/>
      <c r="M27" s="33"/>
      <c r="N27" s="33"/>
      <c r="O27" s="33"/>
      <c r="P27" s="33"/>
      <c r="Q27" s="33"/>
      <c r="R27" s="33"/>
      <c r="S27" s="33"/>
      <c r="T27" s="33"/>
    </row>
    <row r="28" spans="1:21" x14ac:dyDescent="0.25">
      <c r="A28" s="393"/>
      <c r="B28" s="395"/>
      <c r="C28" s="505"/>
      <c r="D28" s="508" t="s">
        <v>421</v>
      </c>
      <c r="E28" s="508"/>
      <c r="F28" s="508"/>
      <c r="G28" s="393"/>
      <c r="H28" s="393"/>
      <c r="I28" s="393"/>
      <c r="J28" s="262">
        <v>1</v>
      </c>
      <c r="K28" s="262">
        <v>1</v>
      </c>
      <c r="L28" s="262">
        <v>1</v>
      </c>
      <c r="M28" s="262">
        <v>1</v>
      </c>
      <c r="N28" s="262">
        <v>1</v>
      </c>
      <c r="O28" s="262">
        <v>1</v>
      </c>
      <c r="P28" s="262">
        <v>1</v>
      </c>
      <c r="Q28" s="262">
        <v>1</v>
      </c>
      <c r="R28" s="262">
        <v>1</v>
      </c>
      <c r="S28" s="262">
        <v>1</v>
      </c>
      <c r="T28" s="262">
        <v>1</v>
      </c>
    </row>
    <row r="29" spans="1:21" x14ac:dyDescent="0.25">
      <c r="A29" s="393"/>
      <c r="B29" s="395"/>
      <c r="C29" s="505"/>
      <c r="D29" s="508" t="s">
        <v>422</v>
      </c>
      <c r="E29" s="508"/>
      <c r="F29" s="508"/>
      <c r="G29" s="393"/>
      <c r="H29" s="393"/>
      <c r="I29" s="393"/>
      <c r="J29" s="262">
        <v>1</v>
      </c>
      <c r="K29" s="262">
        <v>1</v>
      </c>
      <c r="L29" s="262">
        <v>1</v>
      </c>
      <c r="M29" s="262">
        <v>1</v>
      </c>
      <c r="N29" s="262">
        <v>1</v>
      </c>
      <c r="O29" s="262">
        <v>1</v>
      </c>
      <c r="P29" s="262">
        <v>1</v>
      </c>
      <c r="Q29" s="262">
        <v>1</v>
      </c>
      <c r="R29" s="262">
        <v>1</v>
      </c>
      <c r="S29" s="262">
        <v>1</v>
      </c>
      <c r="T29" s="262">
        <v>1</v>
      </c>
    </row>
    <row r="30" spans="1:21" x14ac:dyDescent="0.25">
      <c r="A30" s="393"/>
      <c r="B30" s="395"/>
      <c r="C30" s="505"/>
      <c r="D30" s="508" t="s">
        <v>423</v>
      </c>
      <c r="E30" s="508"/>
      <c r="F30" s="508"/>
      <c r="G30" s="393"/>
      <c r="H30" s="393"/>
      <c r="I30" s="393"/>
      <c r="J30" s="262">
        <v>1</v>
      </c>
      <c r="K30" s="262">
        <v>1</v>
      </c>
      <c r="L30" s="262">
        <v>1</v>
      </c>
      <c r="M30" s="262">
        <v>1</v>
      </c>
      <c r="N30" s="262">
        <v>1</v>
      </c>
      <c r="O30" s="262">
        <v>1</v>
      </c>
      <c r="P30" s="262">
        <v>1</v>
      </c>
      <c r="Q30" s="262">
        <v>1</v>
      </c>
      <c r="R30" s="262">
        <v>1</v>
      </c>
      <c r="S30" s="262">
        <v>1</v>
      </c>
      <c r="T30" s="262">
        <v>1</v>
      </c>
    </row>
    <row r="31" spans="1:21" x14ac:dyDescent="0.25">
      <c r="A31" s="393"/>
      <c r="B31" s="395"/>
      <c r="C31" s="505"/>
      <c r="D31" s="508" t="s">
        <v>424</v>
      </c>
      <c r="E31" s="508"/>
      <c r="F31" s="508"/>
      <c r="G31" s="393"/>
      <c r="H31" s="393"/>
      <c r="I31" s="393"/>
      <c r="J31" s="262">
        <v>1</v>
      </c>
      <c r="K31" s="262">
        <v>1</v>
      </c>
      <c r="L31" s="262">
        <v>1</v>
      </c>
      <c r="M31" s="262">
        <v>1</v>
      </c>
      <c r="N31" s="262">
        <v>1</v>
      </c>
      <c r="O31" s="262">
        <v>1</v>
      </c>
      <c r="P31" s="262">
        <v>1</v>
      </c>
      <c r="Q31" s="262">
        <v>1</v>
      </c>
      <c r="R31" s="262">
        <v>1</v>
      </c>
      <c r="S31" s="262">
        <v>1</v>
      </c>
      <c r="T31" s="262">
        <v>1</v>
      </c>
    </row>
    <row r="32" spans="1:21" x14ac:dyDescent="0.25">
      <c r="A32" s="393"/>
      <c r="B32" s="395"/>
      <c r="C32" s="505"/>
      <c r="D32" s="508" t="s">
        <v>425</v>
      </c>
      <c r="E32" s="508"/>
      <c r="F32" s="508"/>
      <c r="G32" s="393"/>
      <c r="H32" s="393"/>
      <c r="I32" s="393"/>
      <c r="J32" s="262">
        <v>1</v>
      </c>
      <c r="K32" s="262">
        <v>1</v>
      </c>
      <c r="L32" s="262">
        <v>1</v>
      </c>
      <c r="M32" s="262">
        <v>1</v>
      </c>
      <c r="N32" s="262">
        <v>1</v>
      </c>
      <c r="O32" s="262">
        <v>1</v>
      </c>
      <c r="P32" s="262">
        <v>1</v>
      </c>
      <c r="Q32" s="262">
        <v>1</v>
      </c>
      <c r="R32" s="262">
        <v>1</v>
      </c>
      <c r="S32" s="262">
        <v>1</v>
      </c>
      <c r="T32" s="262">
        <v>1</v>
      </c>
    </row>
    <row r="33" spans="1:21" x14ac:dyDescent="0.25">
      <c r="A33" s="393"/>
      <c r="B33" s="395"/>
      <c r="C33" s="505"/>
      <c r="D33" s="508" t="s">
        <v>426</v>
      </c>
      <c r="E33" s="508"/>
      <c r="F33" s="508"/>
      <c r="G33" s="393"/>
      <c r="H33" s="393"/>
      <c r="I33" s="393"/>
      <c r="J33" s="262">
        <v>1</v>
      </c>
      <c r="K33" s="262">
        <v>1</v>
      </c>
      <c r="L33" s="262">
        <v>1</v>
      </c>
      <c r="M33" s="262">
        <v>1</v>
      </c>
      <c r="N33" s="262">
        <v>1</v>
      </c>
      <c r="O33" s="262">
        <v>1</v>
      </c>
      <c r="P33" s="262">
        <v>1</v>
      </c>
      <c r="Q33" s="262">
        <v>1</v>
      </c>
      <c r="R33" s="262">
        <v>1</v>
      </c>
      <c r="S33" s="262">
        <v>1</v>
      </c>
      <c r="T33" s="262">
        <v>1</v>
      </c>
    </row>
    <row r="34" spans="1:21" x14ac:dyDescent="0.25">
      <c r="A34" s="393"/>
      <c r="B34" s="395"/>
      <c r="C34" s="505"/>
      <c r="D34" s="508" t="s">
        <v>427</v>
      </c>
      <c r="E34" s="508"/>
      <c r="F34" s="508"/>
      <c r="G34" s="393"/>
      <c r="H34" s="393"/>
      <c r="I34" s="393"/>
      <c r="J34" s="262">
        <v>1</v>
      </c>
      <c r="K34" s="262">
        <v>1</v>
      </c>
      <c r="L34" s="262">
        <v>1</v>
      </c>
      <c r="M34" s="262">
        <v>1</v>
      </c>
      <c r="N34" s="262">
        <v>1</v>
      </c>
      <c r="O34" s="262">
        <v>1</v>
      </c>
      <c r="P34" s="262">
        <v>1</v>
      </c>
      <c r="Q34" s="262">
        <v>1</v>
      </c>
      <c r="R34" s="262">
        <v>1</v>
      </c>
      <c r="S34" s="262">
        <v>1</v>
      </c>
      <c r="T34" s="262">
        <v>0</v>
      </c>
    </row>
    <row r="35" spans="1:21" x14ac:dyDescent="0.25">
      <c r="A35" s="393"/>
      <c r="B35" s="395"/>
      <c r="C35" s="505"/>
      <c r="D35" s="508" t="s">
        <v>428</v>
      </c>
      <c r="E35" s="508"/>
      <c r="F35" s="508"/>
      <c r="G35" s="393"/>
      <c r="H35" s="393"/>
      <c r="I35" s="393"/>
      <c r="J35" s="262">
        <v>1</v>
      </c>
      <c r="K35" s="262">
        <v>1</v>
      </c>
      <c r="L35" s="262">
        <v>1</v>
      </c>
      <c r="M35" s="262">
        <v>1</v>
      </c>
      <c r="N35" s="262">
        <v>1</v>
      </c>
      <c r="O35" s="262">
        <v>1</v>
      </c>
      <c r="P35" s="262">
        <v>1</v>
      </c>
      <c r="Q35" s="262">
        <v>1</v>
      </c>
      <c r="R35" s="262">
        <v>1</v>
      </c>
      <c r="S35" s="262">
        <v>1</v>
      </c>
      <c r="T35" s="262">
        <v>1</v>
      </c>
    </row>
    <row r="36" spans="1:21" x14ac:dyDescent="0.25">
      <c r="A36" s="393"/>
      <c r="B36" s="395"/>
      <c r="C36" s="505"/>
      <c r="D36" s="508" t="s">
        <v>429</v>
      </c>
      <c r="E36" s="508"/>
      <c r="F36" s="508"/>
      <c r="G36" s="393"/>
      <c r="H36" s="393"/>
      <c r="I36" s="393"/>
      <c r="J36" s="262">
        <v>1</v>
      </c>
      <c r="K36" s="262">
        <v>1</v>
      </c>
      <c r="L36" s="262">
        <v>1</v>
      </c>
      <c r="M36" s="262">
        <v>1</v>
      </c>
      <c r="N36" s="262">
        <v>1</v>
      </c>
      <c r="O36" s="262">
        <v>1</v>
      </c>
      <c r="P36" s="262">
        <v>1</v>
      </c>
      <c r="Q36" s="262">
        <v>1</v>
      </c>
      <c r="R36" s="262">
        <v>1</v>
      </c>
      <c r="S36" s="262">
        <v>1</v>
      </c>
      <c r="T36" s="262">
        <v>1</v>
      </c>
    </row>
    <row r="37" spans="1:21" x14ac:dyDescent="0.25">
      <c r="A37" s="393"/>
      <c r="B37" s="395"/>
      <c r="C37" s="505"/>
      <c r="D37" s="508" t="s">
        <v>430</v>
      </c>
      <c r="E37" s="508"/>
      <c r="F37" s="508"/>
      <c r="G37" s="393"/>
      <c r="H37" s="393"/>
      <c r="I37" s="393"/>
      <c r="J37" s="262">
        <v>1</v>
      </c>
      <c r="K37" s="262">
        <v>1</v>
      </c>
      <c r="L37" s="262">
        <v>1</v>
      </c>
      <c r="M37" s="262">
        <v>1</v>
      </c>
      <c r="N37" s="262">
        <v>1</v>
      </c>
      <c r="O37" s="262">
        <v>1</v>
      </c>
      <c r="P37" s="262">
        <v>1</v>
      </c>
      <c r="Q37" s="262">
        <v>1</v>
      </c>
      <c r="R37" s="262">
        <v>1</v>
      </c>
      <c r="S37" s="262">
        <v>1</v>
      </c>
      <c r="T37" s="262">
        <v>1</v>
      </c>
    </row>
    <row r="38" spans="1:21" x14ac:dyDescent="0.25">
      <c r="A38" s="393"/>
      <c r="B38" s="395"/>
      <c r="C38" s="505"/>
      <c r="D38" s="507" t="s">
        <v>431</v>
      </c>
      <c r="E38" s="507"/>
      <c r="F38" s="507"/>
      <c r="G38" s="393"/>
      <c r="H38" s="393"/>
      <c r="I38" s="393"/>
      <c r="J38" s="262">
        <v>1</v>
      </c>
      <c r="K38" s="262">
        <v>1</v>
      </c>
      <c r="L38" s="262">
        <v>1</v>
      </c>
      <c r="M38" s="262">
        <v>1</v>
      </c>
      <c r="N38" s="262">
        <v>1</v>
      </c>
      <c r="O38" s="262">
        <v>1</v>
      </c>
      <c r="P38" s="262">
        <v>1</v>
      </c>
      <c r="Q38" s="262">
        <v>1</v>
      </c>
      <c r="R38" s="262">
        <v>1</v>
      </c>
      <c r="S38" s="262">
        <v>1</v>
      </c>
      <c r="T38" s="262">
        <v>1</v>
      </c>
    </row>
    <row r="39" spans="1:21" x14ac:dyDescent="0.25">
      <c r="A39" s="393"/>
      <c r="B39" s="395"/>
      <c r="C39" s="505"/>
      <c r="D39" s="507" t="s">
        <v>432</v>
      </c>
      <c r="E39" s="507"/>
      <c r="F39" s="507"/>
      <c r="G39" s="393"/>
      <c r="H39" s="393"/>
      <c r="I39" s="393"/>
      <c r="J39" s="262">
        <v>1</v>
      </c>
      <c r="K39" s="262">
        <v>1</v>
      </c>
      <c r="L39" s="262">
        <v>1</v>
      </c>
      <c r="M39" s="262">
        <v>1</v>
      </c>
      <c r="N39" s="262">
        <v>1</v>
      </c>
      <c r="O39" s="262">
        <v>1</v>
      </c>
      <c r="P39" s="262">
        <v>1</v>
      </c>
      <c r="Q39" s="262">
        <v>1</v>
      </c>
      <c r="R39" s="262">
        <v>1</v>
      </c>
      <c r="S39" s="262">
        <v>1</v>
      </c>
      <c r="T39" s="262">
        <v>1</v>
      </c>
    </row>
    <row r="40" spans="1:21" x14ac:dyDescent="0.25">
      <c r="A40" s="393"/>
      <c r="B40" s="395"/>
      <c r="C40" s="505"/>
      <c r="D40" s="507" t="s">
        <v>433</v>
      </c>
      <c r="E40" s="507"/>
      <c r="F40" s="507"/>
      <c r="G40" s="393"/>
      <c r="H40" s="393"/>
      <c r="I40" s="393"/>
      <c r="J40" s="262">
        <v>1</v>
      </c>
      <c r="K40" s="262">
        <v>1</v>
      </c>
      <c r="L40" s="262">
        <v>1</v>
      </c>
      <c r="M40" s="262">
        <v>1</v>
      </c>
      <c r="N40" s="262">
        <v>1</v>
      </c>
      <c r="O40" s="262">
        <v>1</v>
      </c>
      <c r="P40" s="262">
        <v>1</v>
      </c>
      <c r="Q40" s="262">
        <v>1</v>
      </c>
      <c r="R40" s="262">
        <v>1</v>
      </c>
      <c r="S40" s="262">
        <v>1</v>
      </c>
      <c r="T40" s="262">
        <v>1</v>
      </c>
    </row>
    <row r="41" spans="1:21" x14ac:dyDescent="0.25">
      <c r="A41" s="393"/>
      <c r="B41" s="395"/>
      <c r="C41" s="505"/>
      <c r="D41" s="507" t="s">
        <v>434</v>
      </c>
      <c r="E41" s="507"/>
      <c r="F41" s="507"/>
      <c r="G41" s="393"/>
      <c r="H41" s="393"/>
      <c r="I41" s="393"/>
      <c r="J41" s="262">
        <v>1</v>
      </c>
      <c r="K41" s="262">
        <v>1</v>
      </c>
      <c r="L41" s="262">
        <v>1</v>
      </c>
      <c r="M41" s="262">
        <v>1</v>
      </c>
      <c r="N41" s="262">
        <v>1</v>
      </c>
      <c r="O41" s="262">
        <v>1</v>
      </c>
      <c r="P41" s="262">
        <v>1</v>
      </c>
      <c r="Q41" s="262">
        <v>1</v>
      </c>
      <c r="R41" s="262">
        <v>1</v>
      </c>
      <c r="S41" s="262">
        <v>1</v>
      </c>
      <c r="T41" s="262">
        <v>1</v>
      </c>
    </row>
    <row r="42" spans="1:21" x14ac:dyDescent="0.25">
      <c r="A42" s="393"/>
      <c r="B42" s="395"/>
      <c r="C42" s="505"/>
      <c r="D42" s="507" t="s">
        <v>435</v>
      </c>
      <c r="E42" s="507"/>
      <c r="F42" s="507"/>
      <c r="G42" s="393"/>
      <c r="H42" s="393"/>
      <c r="I42" s="393"/>
      <c r="J42" s="262">
        <v>1</v>
      </c>
      <c r="K42" s="262">
        <v>1</v>
      </c>
      <c r="L42" s="262">
        <v>1</v>
      </c>
      <c r="M42" s="262">
        <v>1</v>
      </c>
      <c r="N42" s="262">
        <v>1</v>
      </c>
      <c r="O42" s="262">
        <v>1</v>
      </c>
      <c r="P42" s="262">
        <v>1</v>
      </c>
      <c r="Q42" s="262">
        <v>1</v>
      </c>
      <c r="R42" s="262">
        <v>1</v>
      </c>
      <c r="S42" s="262">
        <v>1</v>
      </c>
      <c r="T42" s="262">
        <v>1</v>
      </c>
    </row>
    <row r="43" spans="1:21" x14ac:dyDescent="0.25">
      <c r="A43" s="393"/>
      <c r="B43" s="395"/>
      <c r="C43" s="505"/>
      <c r="D43" s="507" t="s">
        <v>436</v>
      </c>
      <c r="E43" s="507"/>
      <c r="F43" s="507"/>
      <c r="G43" s="393"/>
      <c r="H43" s="393"/>
      <c r="I43" s="393"/>
      <c r="J43" s="262">
        <v>1</v>
      </c>
      <c r="K43" s="262">
        <v>1</v>
      </c>
      <c r="L43" s="262">
        <v>1</v>
      </c>
      <c r="M43" s="262">
        <v>1</v>
      </c>
      <c r="N43" s="262">
        <v>1</v>
      </c>
      <c r="O43" s="262">
        <v>1</v>
      </c>
      <c r="P43" s="262">
        <v>1</v>
      </c>
      <c r="Q43" s="262">
        <v>1</v>
      </c>
      <c r="R43" s="262">
        <v>1</v>
      </c>
      <c r="S43" s="262">
        <v>1</v>
      </c>
      <c r="T43" s="262">
        <v>1</v>
      </c>
    </row>
    <row r="44" spans="1:21" x14ac:dyDescent="0.25">
      <c r="A44" s="393"/>
      <c r="B44" s="395"/>
      <c r="C44" s="505"/>
      <c r="D44" s="507" t="s">
        <v>437</v>
      </c>
      <c r="E44" s="507"/>
      <c r="F44" s="507"/>
      <c r="G44" s="393"/>
      <c r="H44" s="393"/>
      <c r="I44" s="393"/>
      <c r="J44" s="262">
        <v>1</v>
      </c>
      <c r="K44" s="262">
        <v>1</v>
      </c>
      <c r="L44" s="262">
        <v>1</v>
      </c>
      <c r="M44" s="262">
        <v>1</v>
      </c>
      <c r="N44" s="262">
        <v>1</v>
      </c>
      <c r="O44" s="262">
        <v>1</v>
      </c>
      <c r="P44" s="262">
        <v>1</v>
      </c>
      <c r="Q44" s="262">
        <v>1</v>
      </c>
      <c r="R44" s="262">
        <v>1</v>
      </c>
      <c r="S44" s="262">
        <v>1</v>
      </c>
      <c r="T44" s="262">
        <v>1</v>
      </c>
    </row>
    <row r="45" spans="1:21" x14ac:dyDescent="0.25">
      <c r="A45" s="393"/>
      <c r="B45" s="395"/>
      <c r="C45" s="505"/>
      <c r="D45" s="507" t="s">
        <v>438</v>
      </c>
      <c r="E45" s="507"/>
      <c r="F45" s="507"/>
      <c r="G45" s="393"/>
      <c r="H45" s="393"/>
      <c r="I45" s="393"/>
      <c r="J45" s="262">
        <v>1</v>
      </c>
      <c r="K45" s="262">
        <v>1</v>
      </c>
      <c r="L45" s="262">
        <v>1</v>
      </c>
      <c r="M45" s="262">
        <v>1</v>
      </c>
      <c r="N45" s="262">
        <v>1</v>
      </c>
      <c r="O45" s="262">
        <v>1</v>
      </c>
      <c r="P45" s="262">
        <v>1</v>
      </c>
      <c r="Q45" s="262">
        <v>1</v>
      </c>
      <c r="R45" s="262">
        <v>1</v>
      </c>
      <c r="S45" s="262">
        <v>1</v>
      </c>
      <c r="T45" s="262">
        <v>1</v>
      </c>
    </row>
    <row r="46" spans="1:21" x14ac:dyDescent="0.25">
      <c r="A46" s="393"/>
      <c r="B46" s="395"/>
      <c r="C46" s="505"/>
      <c r="D46" s="507" t="s">
        <v>439</v>
      </c>
      <c r="E46" s="507"/>
      <c r="F46" s="507"/>
      <c r="G46" s="393"/>
      <c r="H46" s="393"/>
      <c r="I46" s="393"/>
      <c r="J46" s="262">
        <v>1</v>
      </c>
      <c r="K46" s="262">
        <v>1</v>
      </c>
      <c r="L46" s="262">
        <v>1</v>
      </c>
      <c r="M46" s="262">
        <v>1</v>
      </c>
      <c r="N46" s="262">
        <v>1</v>
      </c>
      <c r="O46" s="262">
        <v>1</v>
      </c>
      <c r="P46" s="262">
        <v>1</v>
      </c>
      <c r="Q46" s="262">
        <v>1</v>
      </c>
      <c r="R46" s="262">
        <v>1</v>
      </c>
      <c r="S46" s="262">
        <v>1</v>
      </c>
      <c r="T46" s="262">
        <v>0</v>
      </c>
    </row>
    <row r="47" spans="1:21" x14ac:dyDescent="0.25">
      <c r="A47" s="393"/>
      <c r="B47" s="395"/>
      <c r="C47" s="505"/>
      <c r="D47" s="507" t="s">
        <v>440</v>
      </c>
      <c r="E47" s="507"/>
      <c r="F47" s="507"/>
      <c r="G47" s="393"/>
      <c r="H47" s="393"/>
      <c r="I47" s="393"/>
      <c r="J47" s="262">
        <v>1</v>
      </c>
      <c r="K47" s="262">
        <v>1</v>
      </c>
      <c r="L47" s="262">
        <v>1</v>
      </c>
      <c r="M47" s="262">
        <v>1</v>
      </c>
      <c r="N47" s="262">
        <v>1</v>
      </c>
      <c r="O47" s="262">
        <v>1</v>
      </c>
      <c r="P47" s="262">
        <v>1</v>
      </c>
      <c r="Q47" s="262">
        <v>1</v>
      </c>
      <c r="R47" s="262">
        <v>1</v>
      </c>
      <c r="S47" s="262">
        <v>1</v>
      </c>
      <c r="T47" s="262">
        <v>1</v>
      </c>
    </row>
    <row r="48" spans="1:21" s="23" customFormat="1" x14ac:dyDescent="0.25">
      <c r="A48" s="393"/>
      <c r="B48" s="395"/>
      <c r="C48" s="505"/>
      <c r="D48" s="394" t="s">
        <v>53</v>
      </c>
      <c r="E48" s="394"/>
      <c r="F48" s="394"/>
      <c r="G48" s="394"/>
      <c r="H48" s="272"/>
      <c r="I48" s="272"/>
      <c r="J48" s="287">
        <f>SUM(J28:J47)</f>
        <v>20</v>
      </c>
      <c r="K48" s="287">
        <f t="shared" ref="K48:T48" si="1">SUM(K28:K47)</f>
        <v>20</v>
      </c>
      <c r="L48" s="287">
        <f t="shared" si="1"/>
        <v>20</v>
      </c>
      <c r="M48" s="287">
        <f t="shared" si="1"/>
        <v>20</v>
      </c>
      <c r="N48" s="287">
        <f t="shared" si="1"/>
        <v>20</v>
      </c>
      <c r="O48" s="287">
        <f t="shared" si="1"/>
        <v>20</v>
      </c>
      <c r="P48" s="287">
        <f t="shared" si="1"/>
        <v>20</v>
      </c>
      <c r="Q48" s="287">
        <f t="shared" si="1"/>
        <v>20</v>
      </c>
      <c r="R48" s="287">
        <f t="shared" si="1"/>
        <v>20</v>
      </c>
      <c r="S48" s="287">
        <f t="shared" si="1"/>
        <v>20</v>
      </c>
      <c r="T48" s="287">
        <f t="shared" si="1"/>
        <v>18</v>
      </c>
      <c r="U48" s="25"/>
    </row>
    <row r="49" spans="1:21" s="23" customFormat="1" ht="11.45" customHeight="1" x14ac:dyDescent="0.25">
      <c r="A49" s="393"/>
      <c r="B49" s="267" t="s">
        <v>42</v>
      </c>
      <c r="C49" s="272"/>
      <c r="D49" s="394" t="s">
        <v>862</v>
      </c>
      <c r="E49" s="394"/>
      <c r="F49" s="394"/>
      <c r="G49" s="394"/>
      <c r="H49" s="272"/>
      <c r="I49" s="272"/>
      <c r="J49" s="288">
        <f>1/2*(J23/15+J48/20)*100</f>
        <v>96.666666666666671</v>
      </c>
      <c r="K49" s="288">
        <f t="shared" ref="K49:T49" si="2">1/2*(K23/15+K48/20)*100</f>
        <v>100</v>
      </c>
      <c r="L49" s="288">
        <f t="shared" si="2"/>
        <v>100</v>
      </c>
      <c r="M49" s="288">
        <f t="shared" si="2"/>
        <v>96.666666666666671</v>
      </c>
      <c r="N49" s="288">
        <f t="shared" si="2"/>
        <v>96.666666666666671</v>
      </c>
      <c r="O49" s="288">
        <f t="shared" si="2"/>
        <v>100</v>
      </c>
      <c r="P49" s="288">
        <f t="shared" si="2"/>
        <v>93.333333333333329</v>
      </c>
      <c r="Q49" s="288">
        <f t="shared" si="2"/>
        <v>100</v>
      </c>
      <c r="R49" s="288">
        <f t="shared" si="2"/>
        <v>86.666666666666671</v>
      </c>
      <c r="S49" s="288">
        <f t="shared" si="2"/>
        <v>86.666666666666671</v>
      </c>
      <c r="T49" s="288">
        <f t="shared" si="2"/>
        <v>95</v>
      </c>
      <c r="U49" s="25"/>
    </row>
    <row r="50" spans="1:21" ht="72" x14ac:dyDescent="0.25">
      <c r="A50" s="393" t="s">
        <v>6</v>
      </c>
      <c r="B50" s="264" t="s">
        <v>858</v>
      </c>
      <c r="C50" s="393" t="s">
        <v>7</v>
      </c>
      <c r="D50" s="14" t="s">
        <v>1217</v>
      </c>
      <c r="E50" s="271" t="s">
        <v>8</v>
      </c>
      <c r="F50" s="262" t="s">
        <v>4</v>
      </c>
      <c r="G50" s="393" t="s">
        <v>787</v>
      </c>
      <c r="H50" s="393" t="s">
        <v>362</v>
      </c>
      <c r="I50" s="393"/>
      <c r="J50" s="33"/>
      <c r="K50" s="33"/>
      <c r="L50" s="33"/>
      <c r="M50" s="33"/>
      <c r="N50" s="33"/>
      <c r="O50" s="33"/>
      <c r="P50" s="33"/>
      <c r="Q50" s="33"/>
      <c r="R50" s="33"/>
      <c r="S50" s="33"/>
      <c r="T50" s="33"/>
    </row>
    <row r="51" spans="1:21" ht="24.75" customHeight="1" x14ac:dyDescent="0.25">
      <c r="A51" s="393"/>
      <c r="B51" s="269" t="s">
        <v>364</v>
      </c>
      <c r="C51" s="393"/>
      <c r="D51" s="269" t="s">
        <v>372</v>
      </c>
      <c r="E51" s="271" t="s">
        <v>911</v>
      </c>
      <c r="F51" s="262" t="s">
        <v>860</v>
      </c>
      <c r="G51" s="393"/>
      <c r="H51" s="393"/>
      <c r="I51" s="393"/>
      <c r="J51" s="262">
        <v>1</v>
      </c>
      <c r="K51" s="262">
        <v>1</v>
      </c>
      <c r="L51" s="262">
        <v>1</v>
      </c>
      <c r="M51" s="262">
        <v>1</v>
      </c>
      <c r="N51" s="262">
        <v>1</v>
      </c>
      <c r="O51" s="262">
        <v>1</v>
      </c>
      <c r="P51" s="262">
        <v>1</v>
      </c>
      <c r="Q51" s="262">
        <v>1</v>
      </c>
      <c r="R51" s="262">
        <v>1</v>
      </c>
      <c r="S51" s="262">
        <v>1</v>
      </c>
      <c r="T51" s="262">
        <v>1</v>
      </c>
    </row>
    <row r="52" spans="1:21" ht="18.75" customHeight="1" x14ac:dyDescent="0.25">
      <c r="A52" s="393"/>
      <c r="B52" s="269" t="s">
        <v>365</v>
      </c>
      <c r="C52" s="393"/>
      <c r="D52" s="269" t="s">
        <v>374</v>
      </c>
      <c r="E52" s="271" t="s">
        <v>369</v>
      </c>
      <c r="F52" s="262" t="s">
        <v>5</v>
      </c>
      <c r="G52" s="393"/>
      <c r="H52" s="393"/>
      <c r="I52" s="393"/>
      <c r="J52" s="262">
        <v>1</v>
      </c>
      <c r="K52" s="262">
        <v>1</v>
      </c>
      <c r="L52" s="262">
        <v>1</v>
      </c>
      <c r="M52" s="262">
        <v>1</v>
      </c>
      <c r="N52" s="262">
        <v>1</v>
      </c>
      <c r="O52" s="262">
        <v>1</v>
      </c>
      <c r="P52" s="262">
        <v>1</v>
      </c>
      <c r="Q52" s="262">
        <v>1</v>
      </c>
      <c r="R52" s="262">
        <v>1</v>
      </c>
      <c r="S52" s="262">
        <v>1</v>
      </c>
      <c r="T52" s="262">
        <v>1</v>
      </c>
    </row>
    <row r="53" spans="1:21" ht="22.5" customHeight="1" x14ac:dyDescent="0.25">
      <c r="A53" s="393"/>
      <c r="B53" s="269" t="s">
        <v>1191</v>
      </c>
      <c r="C53" s="393"/>
      <c r="D53" s="269" t="s">
        <v>366</v>
      </c>
      <c r="E53" s="501"/>
      <c r="F53" s="393"/>
      <c r="G53" s="393"/>
      <c r="H53" s="393"/>
      <c r="I53" s="393"/>
      <c r="J53" s="262">
        <v>1</v>
      </c>
      <c r="K53" s="262">
        <v>1</v>
      </c>
      <c r="L53" s="262">
        <v>1</v>
      </c>
      <c r="M53" s="262">
        <v>1</v>
      </c>
      <c r="N53" s="262">
        <v>1</v>
      </c>
      <c r="O53" s="262">
        <v>1</v>
      </c>
      <c r="P53" s="262">
        <v>1</v>
      </c>
      <c r="Q53" s="262">
        <v>1</v>
      </c>
      <c r="R53" s="262">
        <v>1</v>
      </c>
      <c r="S53" s="262">
        <v>1</v>
      </c>
      <c r="T53" s="262">
        <v>1</v>
      </c>
    </row>
    <row r="54" spans="1:21" ht="24" x14ac:dyDescent="0.25">
      <c r="A54" s="393"/>
      <c r="B54" s="269" t="s">
        <v>367</v>
      </c>
      <c r="C54" s="393"/>
      <c r="D54" s="269" t="s">
        <v>367</v>
      </c>
      <c r="E54" s="501"/>
      <c r="F54" s="393"/>
      <c r="G54" s="393"/>
      <c r="H54" s="393"/>
      <c r="I54" s="393"/>
      <c r="J54" s="262">
        <v>1</v>
      </c>
      <c r="K54" s="262">
        <v>1</v>
      </c>
      <c r="L54" s="262">
        <v>1</v>
      </c>
      <c r="M54" s="262">
        <v>1</v>
      </c>
      <c r="N54" s="262">
        <v>1</v>
      </c>
      <c r="O54" s="262">
        <v>1</v>
      </c>
      <c r="P54" s="262">
        <v>1</v>
      </c>
      <c r="Q54" s="262">
        <v>1</v>
      </c>
      <c r="R54" s="262">
        <v>1</v>
      </c>
      <c r="S54" s="262">
        <v>1</v>
      </c>
      <c r="T54" s="262">
        <v>1</v>
      </c>
    </row>
    <row r="55" spans="1:21" ht="26.25" customHeight="1" x14ac:dyDescent="0.25">
      <c r="A55" s="393"/>
      <c r="B55" s="269" t="s">
        <v>368</v>
      </c>
      <c r="C55" s="393"/>
      <c r="D55" s="269" t="s">
        <v>373</v>
      </c>
      <c r="E55" s="271"/>
      <c r="F55" s="262"/>
      <c r="G55" s="393"/>
      <c r="H55" s="393"/>
      <c r="I55" s="393"/>
      <c r="J55" s="262">
        <v>1</v>
      </c>
      <c r="K55" s="262">
        <v>1</v>
      </c>
      <c r="L55" s="262">
        <v>1</v>
      </c>
      <c r="M55" s="262">
        <v>1</v>
      </c>
      <c r="N55" s="262">
        <v>1</v>
      </c>
      <c r="O55" s="262">
        <v>1</v>
      </c>
      <c r="P55" s="262">
        <v>1</v>
      </c>
      <c r="Q55" s="262">
        <v>1</v>
      </c>
      <c r="R55" s="262">
        <v>1</v>
      </c>
      <c r="S55" s="262">
        <v>1</v>
      </c>
      <c r="T55" s="262">
        <v>1</v>
      </c>
    </row>
    <row r="56" spans="1:21" s="23" customFormat="1" x14ac:dyDescent="0.25">
      <c r="A56" s="393"/>
      <c r="B56" s="263"/>
      <c r="C56" s="272"/>
      <c r="D56" s="394" t="s">
        <v>53</v>
      </c>
      <c r="E56" s="394"/>
      <c r="F56" s="394"/>
      <c r="G56" s="394"/>
      <c r="H56" s="272"/>
      <c r="I56" s="272"/>
      <c r="J56" s="287">
        <f>SUM(J51:J55)</f>
        <v>5</v>
      </c>
      <c r="K56" s="287">
        <f t="shared" ref="K56:T56" si="3">SUM(K51:K55)</f>
        <v>5</v>
      </c>
      <c r="L56" s="287">
        <f t="shared" si="3"/>
        <v>5</v>
      </c>
      <c r="M56" s="287">
        <f t="shared" si="3"/>
        <v>5</v>
      </c>
      <c r="N56" s="287">
        <f t="shared" si="3"/>
        <v>5</v>
      </c>
      <c r="O56" s="287">
        <f t="shared" si="3"/>
        <v>5</v>
      </c>
      <c r="P56" s="287">
        <f t="shared" si="3"/>
        <v>5</v>
      </c>
      <c r="Q56" s="287">
        <f t="shared" si="3"/>
        <v>5</v>
      </c>
      <c r="R56" s="287">
        <f t="shared" si="3"/>
        <v>5</v>
      </c>
      <c r="S56" s="287">
        <f t="shared" si="3"/>
        <v>5</v>
      </c>
      <c r="T56" s="287">
        <f t="shared" si="3"/>
        <v>5</v>
      </c>
      <c r="U56" s="25"/>
    </row>
    <row r="57" spans="1:21" s="23" customFormat="1" x14ac:dyDescent="0.2">
      <c r="A57" s="393"/>
      <c r="B57" s="267" t="s">
        <v>43</v>
      </c>
      <c r="C57" s="1"/>
      <c r="D57" s="413" t="s">
        <v>861</v>
      </c>
      <c r="E57" s="413"/>
      <c r="F57" s="413"/>
      <c r="G57" s="272"/>
      <c r="H57" s="272"/>
      <c r="I57" s="272"/>
      <c r="J57" s="287">
        <f>IF(J56&gt;3,100,J56*30)</f>
        <v>100</v>
      </c>
      <c r="K57" s="287">
        <f t="shared" ref="K57:T57" si="4">IF(K56&gt;3,100,K56*30)</f>
        <v>100</v>
      </c>
      <c r="L57" s="287">
        <f t="shared" si="4"/>
        <v>100</v>
      </c>
      <c r="M57" s="287">
        <f t="shared" si="4"/>
        <v>100</v>
      </c>
      <c r="N57" s="287">
        <f t="shared" si="4"/>
        <v>100</v>
      </c>
      <c r="O57" s="287">
        <f t="shared" si="4"/>
        <v>100</v>
      </c>
      <c r="P57" s="287">
        <f t="shared" si="4"/>
        <v>100</v>
      </c>
      <c r="Q57" s="287">
        <f t="shared" si="4"/>
        <v>100</v>
      </c>
      <c r="R57" s="287">
        <f t="shared" si="4"/>
        <v>100</v>
      </c>
      <c r="S57" s="287">
        <f t="shared" si="4"/>
        <v>100</v>
      </c>
      <c r="T57" s="287">
        <f t="shared" si="4"/>
        <v>100</v>
      </c>
      <c r="U57" s="25"/>
    </row>
    <row r="58" spans="1:21" ht="79.5" customHeight="1" x14ac:dyDescent="0.25">
      <c r="A58" s="393" t="s">
        <v>9</v>
      </c>
      <c r="B58" s="395" t="s">
        <v>1095</v>
      </c>
      <c r="C58" s="396">
        <v>0.4</v>
      </c>
      <c r="D58" s="395" t="s">
        <v>375</v>
      </c>
      <c r="E58" s="430" t="s">
        <v>863</v>
      </c>
      <c r="F58" s="393" t="s">
        <v>10</v>
      </c>
      <c r="G58" s="393" t="s">
        <v>791</v>
      </c>
      <c r="H58" s="393" t="s">
        <v>361</v>
      </c>
      <c r="I58" s="53" t="s">
        <v>1377</v>
      </c>
      <c r="J58" s="273">
        <v>254</v>
      </c>
      <c r="K58" s="273">
        <v>261</v>
      </c>
      <c r="L58" s="273">
        <v>149</v>
      </c>
      <c r="M58" s="273">
        <v>168</v>
      </c>
      <c r="N58" s="273">
        <v>86</v>
      </c>
      <c r="O58" s="273">
        <v>124</v>
      </c>
      <c r="P58" s="273">
        <v>40</v>
      </c>
      <c r="Q58" s="273">
        <v>9</v>
      </c>
      <c r="R58" s="273">
        <v>12</v>
      </c>
      <c r="S58" s="273">
        <v>64</v>
      </c>
      <c r="T58" s="273">
        <v>3</v>
      </c>
    </row>
    <row r="59" spans="1:21" x14ac:dyDescent="0.25">
      <c r="A59" s="393"/>
      <c r="B59" s="395"/>
      <c r="C59" s="396"/>
      <c r="D59" s="395"/>
      <c r="E59" s="430"/>
      <c r="F59" s="393"/>
      <c r="G59" s="393"/>
      <c r="H59" s="393"/>
      <c r="I59" s="272" t="s">
        <v>1298</v>
      </c>
      <c r="J59" s="289">
        <f>J58/J3*100</f>
        <v>98.832684824902728</v>
      </c>
      <c r="K59" s="289">
        <f t="shared" ref="K59:T59" si="5">K58/K3*100</f>
        <v>99.618320610687022</v>
      </c>
      <c r="L59" s="289">
        <f t="shared" si="5"/>
        <v>98.675496688741731</v>
      </c>
      <c r="M59" s="289">
        <f t="shared" si="5"/>
        <v>99.408284023668642</v>
      </c>
      <c r="N59" s="289">
        <f t="shared" si="5"/>
        <v>100</v>
      </c>
      <c r="O59" s="289">
        <f t="shared" si="5"/>
        <v>98.412698412698404</v>
      </c>
      <c r="P59" s="289">
        <f t="shared" si="5"/>
        <v>97.560975609756099</v>
      </c>
      <c r="Q59" s="289">
        <f t="shared" si="5"/>
        <v>100</v>
      </c>
      <c r="R59" s="289">
        <f t="shared" si="5"/>
        <v>100</v>
      </c>
      <c r="S59" s="289">
        <f t="shared" si="5"/>
        <v>92.753623188405797</v>
      </c>
      <c r="T59" s="289">
        <f t="shared" si="5"/>
        <v>100</v>
      </c>
    </row>
    <row r="60" spans="1:21" ht="72" customHeight="1" x14ac:dyDescent="0.25">
      <c r="A60" s="393"/>
      <c r="B60" s="395"/>
      <c r="C60" s="396"/>
      <c r="D60" s="395" t="s">
        <v>376</v>
      </c>
      <c r="E60" s="430" t="s">
        <v>912</v>
      </c>
      <c r="F60" s="393" t="s">
        <v>10</v>
      </c>
      <c r="G60" s="393"/>
      <c r="H60" s="393" t="s">
        <v>361</v>
      </c>
      <c r="I60" s="53" t="s">
        <v>1378</v>
      </c>
      <c r="J60" s="2">
        <v>253</v>
      </c>
      <c r="K60" s="2">
        <v>261</v>
      </c>
      <c r="L60" s="2">
        <v>147</v>
      </c>
      <c r="M60" s="2">
        <v>164</v>
      </c>
      <c r="N60" s="2">
        <v>85</v>
      </c>
      <c r="O60" s="2">
        <v>121</v>
      </c>
      <c r="P60" s="2">
        <v>39</v>
      </c>
      <c r="Q60" s="2">
        <v>9</v>
      </c>
      <c r="R60" s="2">
        <v>11</v>
      </c>
      <c r="S60" s="2">
        <v>65</v>
      </c>
      <c r="T60" s="2">
        <v>3</v>
      </c>
    </row>
    <row r="61" spans="1:21" x14ac:dyDescent="0.25">
      <c r="A61" s="393"/>
      <c r="B61" s="264"/>
      <c r="C61" s="268"/>
      <c r="D61" s="395"/>
      <c r="E61" s="430"/>
      <c r="F61" s="393"/>
      <c r="G61" s="393"/>
      <c r="H61" s="393"/>
      <c r="I61" s="272" t="s">
        <v>1298</v>
      </c>
      <c r="J61" s="290">
        <f>J60/J3*100</f>
        <v>98.443579766536971</v>
      </c>
      <c r="K61" s="290">
        <f t="shared" ref="K61:T61" si="6">K60/K3*100</f>
        <v>99.618320610687022</v>
      </c>
      <c r="L61" s="290">
        <f t="shared" si="6"/>
        <v>97.350993377483448</v>
      </c>
      <c r="M61" s="290">
        <f t="shared" si="6"/>
        <v>97.041420118343197</v>
      </c>
      <c r="N61" s="290">
        <f t="shared" si="6"/>
        <v>98.837209302325576</v>
      </c>
      <c r="O61" s="290">
        <f t="shared" si="6"/>
        <v>96.031746031746039</v>
      </c>
      <c r="P61" s="290">
        <f t="shared" si="6"/>
        <v>95.121951219512198</v>
      </c>
      <c r="Q61" s="290">
        <f t="shared" si="6"/>
        <v>100</v>
      </c>
      <c r="R61" s="290">
        <f t="shared" si="6"/>
        <v>91.666666666666657</v>
      </c>
      <c r="S61" s="290">
        <f t="shared" si="6"/>
        <v>94.20289855072464</v>
      </c>
      <c r="T61" s="290">
        <f t="shared" si="6"/>
        <v>100</v>
      </c>
    </row>
    <row r="62" spans="1:21" s="23" customFormat="1" ht="35.25" customHeight="1" x14ac:dyDescent="0.25">
      <c r="A62" s="393"/>
      <c r="B62" s="270" t="s">
        <v>44</v>
      </c>
      <c r="C62" s="272"/>
      <c r="D62" s="394" t="s">
        <v>870</v>
      </c>
      <c r="E62" s="394"/>
      <c r="F62" s="394"/>
      <c r="G62" s="272"/>
      <c r="H62" s="272"/>
      <c r="I62" s="272"/>
      <c r="J62" s="288">
        <f>((J58+J60)/(2*J3))*100</f>
        <v>98.638132295719856</v>
      </c>
      <c r="K62" s="288">
        <f t="shared" ref="K62:T62" si="7">((K58+K60)/(2*K3))*100</f>
        <v>99.618320610687022</v>
      </c>
      <c r="L62" s="288">
        <f t="shared" si="7"/>
        <v>98.013245033112582</v>
      </c>
      <c r="M62" s="288">
        <f t="shared" si="7"/>
        <v>98.224852071005913</v>
      </c>
      <c r="N62" s="288">
        <f t="shared" si="7"/>
        <v>99.418604651162795</v>
      </c>
      <c r="O62" s="288">
        <f t="shared" si="7"/>
        <v>97.222222222222214</v>
      </c>
      <c r="P62" s="288">
        <f t="shared" si="7"/>
        <v>96.341463414634148</v>
      </c>
      <c r="Q62" s="288">
        <f t="shared" si="7"/>
        <v>100</v>
      </c>
      <c r="R62" s="288">
        <f t="shared" si="7"/>
        <v>95.833333333333343</v>
      </c>
      <c r="S62" s="288">
        <f t="shared" si="7"/>
        <v>93.478260869565219</v>
      </c>
      <c r="T62" s="288">
        <f t="shared" si="7"/>
        <v>100</v>
      </c>
      <c r="U62" s="25"/>
    </row>
    <row r="63" spans="1:21" s="145" customFormat="1" ht="24" x14ac:dyDescent="0.25">
      <c r="A63" s="304" t="s">
        <v>40</v>
      </c>
      <c r="B63" s="304"/>
      <c r="C63" s="140">
        <v>1</v>
      </c>
      <c r="D63" s="427" t="s">
        <v>871</v>
      </c>
      <c r="E63" s="427"/>
      <c r="F63" s="427"/>
      <c r="G63" s="146" t="s">
        <v>5</v>
      </c>
      <c r="H63" s="146"/>
      <c r="I63" s="146"/>
      <c r="J63" s="143">
        <f>(0.3*J49)+(J57*0.3)+(J62*0.4)</f>
        <v>98.455252918287954</v>
      </c>
      <c r="K63" s="143">
        <f t="shared" ref="K63:T63" si="8">(0.3*K49)+(K57*0.3)+(K62*0.4)</f>
        <v>99.84732824427482</v>
      </c>
      <c r="L63" s="143">
        <f t="shared" si="8"/>
        <v>99.205298013245027</v>
      </c>
      <c r="M63" s="143">
        <f t="shared" si="8"/>
        <v>98.289940828402365</v>
      </c>
      <c r="N63" s="143">
        <f t="shared" si="8"/>
        <v>98.767441860465112</v>
      </c>
      <c r="O63" s="143">
        <f t="shared" si="8"/>
        <v>98.888888888888886</v>
      </c>
      <c r="P63" s="143">
        <f t="shared" si="8"/>
        <v>96.536585365853654</v>
      </c>
      <c r="Q63" s="143">
        <f t="shared" si="8"/>
        <v>100</v>
      </c>
      <c r="R63" s="143">
        <f t="shared" si="8"/>
        <v>94.333333333333343</v>
      </c>
      <c r="S63" s="143">
        <f t="shared" si="8"/>
        <v>93.391304347826093</v>
      </c>
      <c r="T63" s="143">
        <f t="shared" si="8"/>
        <v>98.5</v>
      </c>
      <c r="U63" s="278"/>
    </row>
    <row r="64" spans="1:21" s="23" customFormat="1" x14ac:dyDescent="0.25">
      <c r="A64" s="272">
        <v>2</v>
      </c>
      <c r="B64" s="394" t="s">
        <v>345</v>
      </c>
      <c r="C64" s="394"/>
      <c r="D64" s="394"/>
      <c r="E64" s="394"/>
      <c r="F64" s="394"/>
      <c r="G64" s="394"/>
      <c r="H64" s="272"/>
      <c r="I64" s="272"/>
      <c r="J64" s="36"/>
      <c r="K64" s="36"/>
      <c r="L64" s="36"/>
      <c r="M64" s="36"/>
      <c r="N64" s="36"/>
      <c r="O64" s="36"/>
      <c r="P64" s="36"/>
      <c r="Q64" s="36"/>
      <c r="R64" s="36"/>
      <c r="S64" s="36"/>
      <c r="T64" s="36"/>
      <c r="U64" s="25"/>
    </row>
    <row r="65" spans="1:21" ht="36" x14ac:dyDescent="0.25">
      <c r="A65" s="393" t="s">
        <v>11</v>
      </c>
      <c r="B65" s="395" t="s">
        <v>1192</v>
      </c>
      <c r="C65" s="396">
        <v>0.3</v>
      </c>
      <c r="D65" s="14" t="s">
        <v>1238</v>
      </c>
      <c r="E65" s="271" t="s">
        <v>12</v>
      </c>
      <c r="F65" s="262" t="s">
        <v>4</v>
      </c>
      <c r="G65" s="393" t="s">
        <v>799</v>
      </c>
      <c r="H65" s="393" t="s">
        <v>360</v>
      </c>
      <c r="I65" s="393"/>
      <c r="J65" s="33"/>
      <c r="K65" s="33"/>
      <c r="L65" s="33"/>
      <c r="M65" s="33"/>
      <c r="N65" s="33"/>
      <c r="O65" s="33"/>
      <c r="P65" s="33"/>
      <c r="Q65" s="33"/>
      <c r="R65" s="33"/>
      <c r="S65" s="33"/>
      <c r="T65" s="33"/>
    </row>
    <row r="66" spans="1:21" ht="21" customHeight="1" x14ac:dyDescent="0.25">
      <c r="A66" s="393"/>
      <c r="B66" s="395"/>
      <c r="C66" s="396"/>
      <c r="D66" s="14" t="s">
        <v>379</v>
      </c>
      <c r="E66" s="271" t="s">
        <v>873</v>
      </c>
      <c r="F66" s="262" t="s">
        <v>913</v>
      </c>
      <c r="G66" s="393"/>
      <c r="H66" s="393"/>
      <c r="I66" s="393"/>
      <c r="J66" s="262">
        <v>1</v>
      </c>
      <c r="K66" s="262">
        <v>1</v>
      </c>
      <c r="L66" s="262">
        <v>1</v>
      </c>
      <c r="M66" s="262">
        <v>1</v>
      </c>
      <c r="N66" s="262">
        <v>1</v>
      </c>
      <c r="O66" s="262">
        <v>1</v>
      </c>
      <c r="P66" s="262">
        <v>1</v>
      </c>
      <c r="Q66" s="262">
        <v>1</v>
      </c>
      <c r="R66" s="262">
        <v>1</v>
      </c>
      <c r="S66" s="262">
        <v>1</v>
      </c>
      <c r="T66" s="262">
        <v>1</v>
      </c>
    </row>
    <row r="67" spans="1:21" ht="24" x14ac:dyDescent="0.25">
      <c r="A67" s="393"/>
      <c r="B67" s="395"/>
      <c r="C67" s="396"/>
      <c r="D67" s="14" t="s">
        <v>380</v>
      </c>
      <c r="E67" s="271" t="s">
        <v>14</v>
      </c>
      <c r="F67" s="262" t="s">
        <v>5</v>
      </c>
      <c r="G67" s="393"/>
      <c r="H67" s="393"/>
      <c r="I67" s="393"/>
      <c r="J67" s="262">
        <v>1</v>
      </c>
      <c r="K67" s="262">
        <v>1</v>
      </c>
      <c r="L67" s="262">
        <v>1</v>
      </c>
      <c r="M67" s="262">
        <v>0</v>
      </c>
      <c r="N67" s="262">
        <v>1</v>
      </c>
      <c r="O67" s="262">
        <v>1</v>
      </c>
      <c r="P67" s="262">
        <v>1</v>
      </c>
      <c r="Q67" s="262">
        <v>1</v>
      </c>
      <c r="R67" s="262">
        <v>1</v>
      </c>
      <c r="S67" s="262">
        <v>1</v>
      </c>
      <c r="T67" s="262">
        <v>1</v>
      </c>
    </row>
    <row r="68" spans="1:21" x14ac:dyDescent="0.25">
      <c r="A68" s="393"/>
      <c r="B68" s="395"/>
      <c r="C68" s="396"/>
      <c r="D68" s="14" t="s">
        <v>381</v>
      </c>
      <c r="E68" s="501"/>
      <c r="F68" s="393"/>
      <c r="G68" s="393"/>
      <c r="H68" s="393"/>
      <c r="I68" s="393"/>
      <c r="J68" s="262">
        <v>1</v>
      </c>
      <c r="K68" s="262">
        <v>1</v>
      </c>
      <c r="L68" s="262">
        <v>1</v>
      </c>
      <c r="M68" s="262">
        <v>1</v>
      </c>
      <c r="N68" s="262">
        <v>1</v>
      </c>
      <c r="O68" s="262">
        <v>1</v>
      </c>
      <c r="P68" s="262">
        <v>1</v>
      </c>
      <c r="Q68" s="262">
        <v>1</v>
      </c>
      <c r="R68" s="262">
        <v>1</v>
      </c>
      <c r="S68" s="262">
        <v>1</v>
      </c>
      <c r="T68" s="262">
        <v>1</v>
      </c>
    </row>
    <row r="69" spans="1:21" ht="24" x14ac:dyDescent="0.25">
      <c r="A69" s="393"/>
      <c r="B69" s="395"/>
      <c r="C69" s="396"/>
      <c r="D69" s="14" t="s">
        <v>382</v>
      </c>
      <c r="E69" s="501"/>
      <c r="F69" s="393"/>
      <c r="G69" s="393"/>
      <c r="H69" s="393"/>
      <c r="I69" s="393"/>
      <c r="J69" s="262">
        <v>1</v>
      </c>
      <c r="K69" s="262">
        <v>1</v>
      </c>
      <c r="L69" s="262">
        <v>1</v>
      </c>
      <c r="M69" s="262">
        <v>1</v>
      </c>
      <c r="N69" s="262">
        <v>1</v>
      </c>
      <c r="O69" s="262">
        <v>1</v>
      </c>
      <c r="P69" s="262">
        <v>1</v>
      </c>
      <c r="Q69" s="262">
        <v>1</v>
      </c>
      <c r="R69" s="262">
        <v>1</v>
      </c>
      <c r="S69" s="262">
        <v>1</v>
      </c>
      <c r="T69" s="262">
        <v>1</v>
      </c>
    </row>
    <row r="70" spans="1:21" ht="24" x14ac:dyDescent="0.25">
      <c r="A70" s="393"/>
      <c r="B70" s="395"/>
      <c r="C70" s="396"/>
      <c r="D70" s="14" t="s">
        <v>383</v>
      </c>
      <c r="E70" s="501"/>
      <c r="F70" s="393"/>
      <c r="G70" s="393"/>
      <c r="H70" s="393"/>
      <c r="I70" s="393"/>
      <c r="J70" s="262">
        <v>1</v>
      </c>
      <c r="K70" s="262">
        <v>1</v>
      </c>
      <c r="L70" s="262">
        <v>1</v>
      </c>
      <c r="M70" s="262">
        <v>1</v>
      </c>
      <c r="N70" s="262">
        <v>1</v>
      </c>
      <c r="O70" s="262">
        <v>1</v>
      </c>
      <c r="P70" s="262">
        <v>1</v>
      </c>
      <c r="Q70" s="262">
        <v>1</v>
      </c>
      <c r="R70" s="262">
        <v>1</v>
      </c>
      <c r="S70" s="262">
        <v>1</v>
      </c>
      <c r="T70" s="262">
        <v>1</v>
      </c>
    </row>
    <row r="71" spans="1:21" ht="18" customHeight="1" x14ac:dyDescent="0.25">
      <c r="A71" s="393"/>
      <c r="B71" s="395"/>
      <c r="C71" s="396"/>
      <c r="D71" s="14" t="s">
        <v>384</v>
      </c>
      <c r="E71" s="501"/>
      <c r="F71" s="393"/>
      <c r="G71" s="393"/>
      <c r="H71" s="393"/>
      <c r="I71" s="393"/>
      <c r="J71" s="262">
        <v>1</v>
      </c>
      <c r="K71" s="262">
        <v>0</v>
      </c>
      <c r="L71" s="262">
        <v>1</v>
      </c>
      <c r="M71" s="262">
        <v>1</v>
      </c>
      <c r="N71" s="262">
        <v>1</v>
      </c>
      <c r="O71" s="262">
        <v>1</v>
      </c>
      <c r="P71" s="262">
        <v>1</v>
      </c>
      <c r="Q71" s="262">
        <v>1</v>
      </c>
      <c r="R71" s="262">
        <v>1</v>
      </c>
      <c r="S71" s="262">
        <v>1</v>
      </c>
      <c r="T71" s="262">
        <v>1</v>
      </c>
    </row>
    <row r="72" spans="1:21" ht="33.75" customHeight="1" x14ac:dyDescent="0.25">
      <c r="A72" s="393"/>
      <c r="B72" s="395"/>
      <c r="C72" s="396"/>
      <c r="D72" s="14" t="s">
        <v>385</v>
      </c>
      <c r="E72" s="501"/>
      <c r="F72" s="393"/>
      <c r="G72" s="393"/>
      <c r="H72" s="393"/>
      <c r="I72" s="393"/>
      <c r="J72" s="262">
        <v>0</v>
      </c>
      <c r="K72" s="262">
        <v>1</v>
      </c>
      <c r="L72" s="262">
        <v>1</v>
      </c>
      <c r="M72" s="262">
        <v>1</v>
      </c>
      <c r="N72" s="262">
        <v>1</v>
      </c>
      <c r="O72" s="262">
        <v>1</v>
      </c>
      <c r="P72" s="262">
        <v>1</v>
      </c>
      <c r="Q72" s="262">
        <v>1</v>
      </c>
      <c r="R72" s="262">
        <v>1</v>
      </c>
      <c r="S72" s="262">
        <v>1</v>
      </c>
      <c r="T72" s="262">
        <v>1</v>
      </c>
    </row>
    <row r="73" spans="1:21" s="23" customFormat="1" x14ac:dyDescent="0.25">
      <c r="A73" s="393"/>
      <c r="B73" s="267"/>
      <c r="C73" s="1"/>
      <c r="D73" s="394" t="s">
        <v>53</v>
      </c>
      <c r="E73" s="394"/>
      <c r="F73" s="394"/>
      <c r="G73" s="394"/>
      <c r="H73" s="272"/>
      <c r="I73" s="393"/>
      <c r="J73" s="287">
        <f>SUM(J66:J72)</f>
        <v>6</v>
      </c>
      <c r="K73" s="287">
        <f t="shared" ref="K73:T73" si="9">SUM(K66:K72)</f>
        <v>6</v>
      </c>
      <c r="L73" s="287">
        <f t="shared" si="9"/>
        <v>7</v>
      </c>
      <c r="M73" s="287">
        <f t="shared" si="9"/>
        <v>6</v>
      </c>
      <c r="N73" s="287">
        <f t="shared" si="9"/>
        <v>7</v>
      </c>
      <c r="O73" s="287">
        <f t="shared" si="9"/>
        <v>7</v>
      </c>
      <c r="P73" s="287">
        <f t="shared" si="9"/>
        <v>7</v>
      </c>
      <c r="Q73" s="287">
        <f t="shared" si="9"/>
        <v>7</v>
      </c>
      <c r="R73" s="287">
        <f t="shared" si="9"/>
        <v>7</v>
      </c>
      <c r="S73" s="287">
        <f t="shared" si="9"/>
        <v>7</v>
      </c>
      <c r="T73" s="287">
        <f t="shared" si="9"/>
        <v>7</v>
      </c>
      <c r="U73" s="25"/>
    </row>
    <row r="74" spans="1:21" s="23" customFormat="1" x14ac:dyDescent="0.2">
      <c r="A74" s="393"/>
      <c r="B74" s="267" t="s">
        <v>45</v>
      </c>
      <c r="C74" s="1"/>
      <c r="D74" s="413" t="s">
        <v>875</v>
      </c>
      <c r="E74" s="413"/>
      <c r="F74" s="413"/>
      <c r="G74" s="413"/>
      <c r="H74" s="272"/>
      <c r="I74" s="272"/>
      <c r="J74" s="287">
        <f>IF(J73&gt;5,100,J73*20)</f>
        <v>100</v>
      </c>
      <c r="K74" s="287">
        <f t="shared" ref="K74:T74" si="10">IF(K73&gt;5,100,K73*20)</f>
        <v>100</v>
      </c>
      <c r="L74" s="287">
        <f t="shared" si="10"/>
        <v>100</v>
      </c>
      <c r="M74" s="287">
        <f t="shared" si="10"/>
        <v>100</v>
      </c>
      <c r="N74" s="287">
        <f t="shared" si="10"/>
        <v>100</v>
      </c>
      <c r="O74" s="287">
        <f t="shared" si="10"/>
        <v>100</v>
      </c>
      <c r="P74" s="287">
        <f t="shared" si="10"/>
        <v>100</v>
      </c>
      <c r="Q74" s="287">
        <f t="shared" si="10"/>
        <v>100</v>
      </c>
      <c r="R74" s="287">
        <f t="shared" si="10"/>
        <v>100</v>
      </c>
      <c r="S74" s="287">
        <f t="shared" si="10"/>
        <v>100</v>
      </c>
      <c r="T74" s="287">
        <f t="shared" si="10"/>
        <v>100</v>
      </c>
      <c r="U74" s="25"/>
    </row>
    <row r="75" spans="1:21" ht="12" customHeight="1" x14ac:dyDescent="0.25">
      <c r="A75" s="393" t="s">
        <v>15</v>
      </c>
      <c r="B75" s="395" t="s">
        <v>1221</v>
      </c>
      <c r="C75" s="396">
        <v>0.4</v>
      </c>
      <c r="D75" s="395" t="s">
        <v>1222</v>
      </c>
      <c r="E75" s="395" t="s">
        <v>914</v>
      </c>
      <c r="F75" s="393" t="s">
        <v>10</v>
      </c>
      <c r="G75" s="393" t="s">
        <v>876</v>
      </c>
      <c r="H75" s="393" t="s">
        <v>361</v>
      </c>
      <c r="I75" s="262"/>
      <c r="J75" s="33"/>
      <c r="K75" s="33"/>
      <c r="L75" s="33"/>
      <c r="M75" s="33"/>
      <c r="N75" s="33"/>
      <c r="O75" s="33"/>
      <c r="P75" s="33"/>
      <c r="Q75" s="33"/>
      <c r="R75" s="33"/>
      <c r="S75" s="33"/>
      <c r="T75" s="33"/>
    </row>
    <row r="76" spans="1:21" ht="39.75" customHeight="1" x14ac:dyDescent="0.25">
      <c r="A76" s="393"/>
      <c r="B76" s="395"/>
      <c r="C76" s="396"/>
      <c r="D76" s="395"/>
      <c r="E76" s="395"/>
      <c r="F76" s="393"/>
      <c r="G76" s="393"/>
      <c r="H76" s="393"/>
      <c r="I76" s="53" t="s">
        <v>1379</v>
      </c>
      <c r="J76" s="262">
        <v>254</v>
      </c>
      <c r="K76" s="262">
        <v>261</v>
      </c>
      <c r="L76" s="262">
        <v>149</v>
      </c>
      <c r="M76" s="262">
        <v>167</v>
      </c>
      <c r="N76" s="262">
        <v>86</v>
      </c>
      <c r="O76" s="262">
        <v>126</v>
      </c>
      <c r="P76" s="262">
        <v>41</v>
      </c>
      <c r="Q76" s="262">
        <v>9</v>
      </c>
      <c r="R76" s="262">
        <v>12</v>
      </c>
      <c r="S76" s="262">
        <v>62</v>
      </c>
      <c r="T76" s="262">
        <v>3</v>
      </c>
    </row>
    <row r="77" spans="1:21" s="23" customFormat="1" x14ac:dyDescent="0.25">
      <c r="A77" s="393"/>
      <c r="B77" s="267" t="s">
        <v>46</v>
      </c>
      <c r="C77" s="272"/>
      <c r="D77" s="394" t="s">
        <v>915</v>
      </c>
      <c r="E77" s="394"/>
      <c r="F77" s="394"/>
      <c r="G77" s="394"/>
      <c r="H77" s="272"/>
      <c r="I77" s="272" t="s">
        <v>1298</v>
      </c>
      <c r="J77" s="288">
        <f>J76/J3*100</f>
        <v>98.832684824902728</v>
      </c>
      <c r="K77" s="288">
        <f t="shared" ref="K77:T77" si="11">K76/K3*100</f>
        <v>99.618320610687022</v>
      </c>
      <c r="L77" s="288">
        <f t="shared" si="11"/>
        <v>98.675496688741731</v>
      </c>
      <c r="M77" s="288">
        <f t="shared" si="11"/>
        <v>98.816568047337284</v>
      </c>
      <c r="N77" s="288">
        <f t="shared" si="11"/>
        <v>100</v>
      </c>
      <c r="O77" s="288">
        <f t="shared" si="11"/>
        <v>100</v>
      </c>
      <c r="P77" s="288">
        <f t="shared" si="11"/>
        <v>100</v>
      </c>
      <c r="Q77" s="288">
        <f t="shared" si="11"/>
        <v>100</v>
      </c>
      <c r="R77" s="288">
        <f t="shared" si="11"/>
        <v>100</v>
      </c>
      <c r="S77" s="288">
        <f t="shared" si="11"/>
        <v>89.85507246376811</v>
      </c>
      <c r="T77" s="288">
        <f t="shared" si="11"/>
        <v>100</v>
      </c>
      <c r="U77" s="25"/>
    </row>
    <row r="78" spans="1:21" ht="60" customHeight="1" x14ac:dyDescent="0.25">
      <c r="A78" s="393" t="s">
        <v>17</v>
      </c>
      <c r="B78" s="264" t="s">
        <v>1193</v>
      </c>
      <c r="C78" s="268">
        <v>0.3</v>
      </c>
      <c r="D78" s="14" t="s">
        <v>1239</v>
      </c>
      <c r="E78" s="271" t="s">
        <v>916</v>
      </c>
      <c r="F78" s="262" t="s">
        <v>10</v>
      </c>
      <c r="G78" s="262" t="s">
        <v>878</v>
      </c>
      <c r="H78" s="262" t="s">
        <v>361</v>
      </c>
      <c r="I78" s="53" t="s">
        <v>1300</v>
      </c>
      <c r="J78" s="262">
        <v>254</v>
      </c>
      <c r="K78" s="262">
        <v>261</v>
      </c>
      <c r="L78" s="262">
        <v>149</v>
      </c>
      <c r="M78" s="262">
        <v>169</v>
      </c>
      <c r="N78" s="262">
        <v>84</v>
      </c>
      <c r="O78" s="262">
        <v>126</v>
      </c>
      <c r="P78" s="262">
        <v>40</v>
      </c>
      <c r="Q78" s="262">
        <v>9</v>
      </c>
      <c r="R78" s="262">
        <v>12</v>
      </c>
      <c r="S78" s="262">
        <v>63</v>
      </c>
      <c r="T78" s="262">
        <v>3</v>
      </c>
    </row>
    <row r="79" spans="1:21" s="23" customFormat="1" ht="11.45" customHeight="1" x14ac:dyDescent="0.25">
      <c r="A79" s="393"/>
      <c r="B79" s="267" t="s">
        <v>47</v>
      </c>
      <c r="C79" s="1"/>
      <c r="D79" s="394" t="s">
        <v>879</v>
      </c>
      <c r="E79" s="394"/>
      <c r="F79" s="394"/>
      <c r="G79" s="272"/>
      <c r="H79" s="272"/>
      <c r="I79" s="272" t="s">
        <v>1298</v>
      </c>
      <c r="J79" s="288">
        <f>J78/J$3*100</f>
        <v>98.832684824902728</v>
      </c>
      <c r="K79" s="288">
        <f t="shared" ref="K79:T79" si="12">K78/K$3*100</f>
        <v>99.618320610687022</v>
      </c>
      <c r="L79" s="288">
        <f t="shared" si="12"/>
        <v>98.675496688741731</v>
      </c>
      <c r="M79" s="288">
        <f t="shared" si="12"/>
        <v>100</v>
      </c>
      <c r="N79" s="288">
        <f t="shared" si="12"/>
        <v>97.674418604651152</v>
      </c>
      <c r="O79" s="288">
        <f t="shared" si="12"/>
        <v>100</v>
      </c>
      <c r="P79" s="288">
        <f t="shared" si="12"/>
        <v>97.560975609756099</v>
      </c>
      <c r="Q79" s="288">
        <f t="shared" si="12"/>
        <v>100</v>
      </c>
      <c r="R79" s="288">
        <f t="shared" si="12"/>
        <v>100</v>
      </c>
      <c r="S79" s="288">
        <f t="shared" si="12"/>
        <v>91.304347826086953</v>
      </c>
      <c r="T79" s="288">
        <f t="shared" si="12"/>
        <v>100</v>
      </c>
      <c r="U79" s="25"/>
    </row>
    <row r="80" spans="1:21" s="145" customFormat="1" ht="24" x14ac:dyDescent="0.25">
      <c r="A80" s="304" t="s">
        <v>55</v>
      </c>
      <c r="B80" s="304"/>
      <c r="C80" s="140">
        <v>1</v>
      </c>
      <c r="D80" s="427" t="s">
        <v>917</v>
      </c>
      <c r="E80" s="427"/>
      <c r="F80" s="427"/>
      <c r="G80" s="146" t="s">
        <v>5</v>
      </c>
      <c r="H80" s="146"/>
      <c r="I80" s="146"/>
      <c r="J80" s="143">
        <f>(0.3*J74)+(J77*0.4)+(J79*0.3)</f>
        <v>99.182879377431902</v>
      </c>
      <c r="K80" s="143">
        <f t="shared" ref="K80:T80" si="13">(0.3*K74)+(K77*0.4)+(K79*0.3)</f>
        <v>99.732824427480921</v>
      </c>
      <c r="L80" s="143">
        <f t="shared" si="13"/>
        <v>99.072847682119217</v>
      </c>
      <c r="M80" s="143">
        <f t="shared" si="13"/>
        <v>99.526627218934919</v>
      </c>
      <c r="N80" s="143">
        <f t="shared" si="13"/>
        <v>99.302325581395337</v>
      </c>
      <c r="O80" s="143">
        <f t="shared" si="13"/>
        <v>100</v>
      </c>
      <c r="P80" s="143">
        <f t="shared" si="13"/>
        <v>99.268292682926827</v>
      </c>
      <c r="Q80" s="143">
        <f t="shared" si="13"/>
        <v>100</v>
      </c>
      <c r="R80" s="143">
        <f t="shared" si="13"/>
        <v>100</v>
      </c>
      <c r="S80" s="143">
        <f t="shared" si="13"/>
        <v>93.333333333333343</v>
      </c>
      <c r="T80" s="143">
        <f t="shared" si="13"/>
        <v>100</v>
      </c>
      <c r="U80" s="278"/>
    </row>
    <row r="81" spans="1:21" s="23" customFormat="1" x14ac:dyDescent="0.25">
      <c r="A81" s="272">
        <v>3</v>
      </c>
      <c r="B81" s="428" t="s">
        <v>346</v>
      </c>
      <c r="C81" s="428"/>
      <c r="D81" s="428"/>
      <c r="E81" s="428"/>
      <c r="F81" s="428"/>
      <c r="G81" s="428"/>
      <c r="H81" s="272"/>
      <c r="I81" s="272"/>
      <c r="J81" s="36"/>
      <c r="K81" s="36"/>
      <c r="L81" s="36"/>
      <c r="M81" s="36"/>
      <c r="N81" s="36"/>
      <c r="O81" s="36"/>
      <c r="P81" s="36"/>
      <c r="Q81" s="36"/>
      <c r="R81" s="36"/>
      <c r="S81" s="36"/>
      <c r="T81" s="36"/>
      <c r="U81" s="25"/>
    </row>
    <row r="82" spans="1:21" ht="38.25" customHeight="1" x14ac:dyDescent="0.25">
      <c r="A82" s="429" t="s">
        <v>388</v>
      </c>
      <c r="B82" s="264" t="s">
        <v>1194</v>
      </c>
      <c r="C82" s="396">
        <v>0.3</v>
      </c>
      <c r="D82" s="14" t="s">
        <v>1240</v>
      </c>
      <c r="E82" s="271" t="s">
        <v>23</v>
      </c>
      <c r="F82" s="262" t="s">
        <v>4</v>
      </c>
      <c r="G82" s="393" t="s">
        <v>811</v>
      </c>
      <c r="H82" s="393" t="s">
        <v>360</v>
      </c>
      <c r="I82" s="393"/>
      <c r="J82" s="33"/>
      <c r="K82" s="33"/>
      <c r="L82" s="33"/>
      <c r="M82" s="33"/>
      <c r="N82" s="33"/>
      <c r="O82" s="33"/>
      <c r="P82" s="33"/>
      <c r="Q82" s="33"/>
      <c r="R82" s="33"/>
      <c r="S82" s="33"/>
      <c r="T82" s="33"/>
    </row>
    <row r="83" spans="1:21" ht="21" customHeight="1" x14ac:dyDescent="0.25">
      <c r="A83" s="429"/>
      <c r="B83" s="264" t="s">
        <v>18</v>
      </c>
      <c r="C83" s="396"/>
      <c r="D83" s="264" t="s">
        <v>18</v>
      </c>
      <c r="E83" s="271" t="s">
        <v>810</v>
      </c>
      <c r="F83" s="262" t="s">
        <v>882</v>
      </c>
      <c r="G83" s="393"/>
      <c r="H83" s="393"/>
      <c r="I83" s="393"/>
      <c r="J83" s="262">
        <v>1</v>
      </c>
      <c r="K83" s="262">
        <v>0</v>
      </c>
      <c r="L83" s="262">
        <v>1</v>
      </c>
      <c r="M83" s="262">
        <v>1</v>
      </c>
      <c r="N83" s="262">
        <v>1</v>
      </c>
      <c r="O83" s="262">
        <v>1</v>
      </c>
      <c r="P83" s="262">
        <v>0</v>
      </c>
      <c r="Q83" s="262">
        <v>0</v>
      </c>
      <c r="R83" s="262">
        <v>1</v>
      </c>
      <c r="S83" s="262">
        <v>1</v>
      </c>
      <c r="T83" s="262">
        <v>0</v>
      </c>
    </row>
    <row r="84" spans="1:21" ht="24" x14ac:dyDescent="0.25">
      <c r="A84" s="429"/>
      <c r="B84" s="264" t="s">
        <v>19</v>
      </c>
      <c r="C84" s="396"/>
      <c r="D84" s="264" t="s">
        <v>19</v>
      </c>
      <c r="E84" s="271" t="s">
        <v>25</v>
      </c>
      <c r="F84" s="262" t="s">
        <v>5</v>
      </c>
      <c r="G84" s="393"/>
      <c r="H84" s="393"/>
      <c r="I84" s="393"/>
      <c r="J84" s="262">
        <v>1</v>
      </c>
      <c r="K84" s="262">
        <v>0</v>
      </c>
      <c r="L84" s="262">
        <v>1</v>
      </c>
      <c r="M84" s="262">
        <v>0</v>
      </c>
      <c r="N84" s="262">
        <v>1</v>
      </c>
      <c r="O84" s="262">
        <v>1</v>
      </c>
      <c r="P84" s="262">
        <v>0</v>
      </c>
      <c r="Q84" s="262">
        <v>0</v>
      </c>
      <c r="R84" s="262">
        <v>1</v>
      </c>
      <c r="S84" s="262">
        <v>1</v>
      </c>
      <c r="T84" s="262">
        <v>0</v>
      </c>
    </row>
    <row r="85" spans="1:21" ht="16.5" customHeight="1" x14ac:dyDescent="0.25">
      <c r="A85" s="429"/>
      <c r="B85" s="264" t="s">
        <v>20</v>
      </c>
      <c r="C85" s="396"/>
      <c r="D85" s="264" t="s">
        <v>20</v>
      </c>
      <c r="E85" s="501"/>
      <c r="F85" s="393"/>
      <c r="G85" s="393"/>
      <c r="H85" s="393"/>
      <c r="I85" s="393"/>
      <c r="J85" s="262">
        <v>0</v>
      </c>
      <c r="K85" s="262">
        <v>0</v>
      </c>
      <c r="L85" s="262">
        <v>1</v>
      </c>
      <c r="M85" s="262">
        <v>1</v>
      </c>
      <c r="N85" s="262">
        <v>1</v>
      </c>
      <c r="O85" s="262">
        <v>1</v>
      </c>
      <c r="P85" s="262">
        <v>0</v>
      </c>
      <c r="Q85" s="262">
        <v>0</v>
      </c>
      <c r="R85" s="262">
        <v>0</v>
      </c>
      <c r="S85" s="262">
        <v>1</v>
      </c>
      <c r="T85" s="262">
        <v>1</v>
      </c>
    </row>
    <row r="86" spans="1:21" x14ac:dyDescent="0.25">
      <c r="A86" s="429"/>
      <c r="B86" s="264" t="s">
        <v>21</v>
      </c>
      <c r="C86" s="396"/>
      <c r="D86" s="264" t="s">
        <v>21</v>
      </c>
      <c r="E86" s="501"/>
      <c r="F86" s="393"/>
      <c r="G86" s="393"/>
      <c r="H86" s="393"/>
      <c r="I86" s="393"/>
      <c r="J86" s="262">
        <v>1</v>
      </c>
      <c r="K86" s="262">
        <v>0</v>
      </c>
      <c r="L86" s="262">
        <v>1</v>
      </c>
      <c r="M86" s="262">
        <v>1</v>
      </c>
      <c r="N86" s="262">
        <v>1</v>
      </c>
      <c r="O86" s="262">
        <v>1</v>
      </c>
      <c r="P86" s="262">
        <v>0</v>
      </c>
      <c r="Q86" s="262">
        <v>0</v>
      </c>
      <c r="R86" s="262">
        <v>1</v>
      </c>
      <c r="S86" s="262">
        <v>0</v>
      </c>
      <c r="T86" s="262">
        <v>0</v>
      </c>
    </row>
    <row r="87" spans="1:21" ht="17.25" customHeight="1" x14ac:dyDescent="0.25">
      <c r="A87" s="429"/>
      <c r="B87" s="269" t="s">
        <v>22</v>
      </c>
      <c r="C87" s="396"/>
      <c r="D87" s="269" t="s">
        <v>22</v>
      </c>
      <c r="E87" s="501"/>
      <c r="F87" s="393"/>
      <c r="G87" s="393"/>
      <c r="H87" s="393"/>
      <c r="I87" s="393"/>
      <c r="J87" s="262">
        <v>1</v>
      </c>
      <c r="K87" s="262">
        <v>0</v>
      </c>
      <c r="L87" s="262">
        <v>1</v>
      </c>
      <c r="M87" s="262">
        <v>1</v>
      </c>
      <c r="N87" s="262">
        <v>1</v>
      </c>
      <c r="O87" s="262">
        <v>1</v>
      </c>
      <c r="P87" s="262">
        <v>1</v>
      </c>
      <c r="Q87" s="262">
        <v>0</v>
      </c>
      <c r="R87" s="262">
        <v>1</v>
      </c>
      <c r="S87" s="262">
        <v>0</v>
      </c>
      <c r="T87" s="262">
        <v>0</v>
      </c>
    </row>
    <row r="88" spans="1:21" s="23" customFormat="1" x14ac:dyDescent="0.25">
      <c r="A88" s="429"/>
      <c r="B88" s="263"/>
      <c r="C88" s="1"/>
      <c r="D88" s="394" t="s">
        <v>53</v>
      </c>
      <c r="E88" s="394"/>
      <c r="F88" s="394"/>
      <c r="G88" s="394"/>
      <c r="H88" s="272"/>
      <c r="I88" s="272"/>
      <c r="J88" s="287">
        <f>SUM(J83:J87)</f>
        <v>4</v>
      </c>
      <c r="K88" s="287">
        <f t="shared" ref="K88:T88" si="14">SUM(K83:K87)</f>
        <v>0</v>
      </c>
      <c r="L88" s="287">
        <f t="shared" si="14"/>
        <v>5</v>
      </c>
      <c r="M88" s="287">
        <f t="shared" si="14"/>
        <v>4</v>
      </c>
      <c r="N88" s="287">
        <f t="shared" si="14"/>
        <v>5</v>
      </c>
      <c r="O88" s="287">
        <f t="shared" si="14"/>
        <v>5</v>
      </c>
      <c r="P88" s="287">
        <f t="shared" si="14"/>
        <v>1</v>
      </c>
      <c r="Q88" s="287">
        <f t="shared" si="14"/>
        <v>0</v>
      </c>
      <c r="R88" s="287">
        <f t="shared" si="14"/>
        <v>4</v>
      </c>
      <c r="S88" s="287">
        <f t="shared" si="14"/>
        <v>3</v>
      </c>
      <c r="T88" s="287">
        <f t="shared" si="14"/>
        <v>1</v>
      </c>
      <c r="U88" s="25"/>
    </row>
    <row r="89" spans="1:21" s="23" customFormat="1" ht="36" x14ac:dyDescent="0.2">
      <c r="A89" s="429"/>
      <c r="B89" s="267" t="s">
        <v>59</v>
      </c>
      <c r="C89" s="1"/>
      <c r="D89" s="413" t="s">
        <v>918</v>
      </c>
      <c r="E89" s="413"/>
      <c r="F89" s="413"/>
      <c r="G89" s="272"/>
      <c r="H89" s="272"/>
      <c r="I89" s="272"/>
      <c r="J89" s="287">
        <f>IF(J88&gt;5,100,J88*20)</f>
        <v>80</v>
      </c>
      <c r="K89" s="287">
        <f t="shared" ref="K89:T89" si="15">IF(K88&gt;5,100,K88*20)</f>
        <v>0</v>
      </c>
      <c r="L89" s="287">
        <f t="shared" si="15"/>
        <v>100</v>
      </c>
      <c r="M89" s="287">
        <f t="shared" si="15"/>
        <v>80</v>
      </c>
      <c r="N89" s="287">
        <f t="shared" si="15"/>
        <v>100</v>
      </c>
      <c r="O89" s="287">
        <f t="shared" si="15"/>
        <v>100</v>
      </c>
      <c r="P89" s="287">
        <f t="shared" si="15"/>
        <v>20</v>
      </c>
      <c r="Q89" s="287">
        <f t="shared" si="15"/>
        <v>0</v>
      </c>
      <c r="R89" s="287">
        <f t="shared" si="15"/>
        <v>80</v>
      </c>
      <c r="S89" s="287">
        <f t="shared" si="15"/>
        <v>60</v>
      </c>
      <c r="T89" s="287">
        <f t="shared" si="15"/>
        <v>20</v>
      </c>
      <c r="U89" s="25"/>
    </row>
    <row r="90" spans="1:21" ht="60" x14ac:dyDescent="0.25">
      <c r="A90" s="429" t="s">
        <v>39</v>
      </c>
      <c r="B90" s="269" t="s">
        <v>1195</v>
      </c>
      <c r="C90" s="396">
        <v>0.4</v>
      </c>
      <c r="D90" s="14" t="s">
        <v>1241</v>
      </c>
      <c r="E90" s="271" t="s">
        <v>30</v>
      </c>
      <c r="F90" s="262" t="s">
        <v>4</v>
      </c>
      <c r="G90" s="393" t="s">
        <v>887</v>
      </c>
      <c r="H90" s="393" t="s">
        <v>360</v>
      </c>
      <c r="I90" s="393"/>
      <c r="J90" s="33"/>
      <c r="K90" s="33"/>
      <c r="L90" s="33"/>
      <c r="M90" s="33"/>
      <c r="N90" s="33"/>
      <c r="O90" s="33"/>
      <c r="P90" s="33"/>
      <c r="Q90" s="33"/>
      <c r="R90" s="33"/>
      <c r="S90" s="33"/>
      <c r="T90" s="33"/>
    </row>
    <row r="91" spans="1:21" ht="42" customHeight="1" x14ac:dyDescent="0.25">
      <c r="A91" s="429"/>
      <c r="B91" s="269" t="s">
        <v>26</v>
      </c>
      <c r="C91" s="396"/>
      <c r="D91" s="269" t="s">
        <v>26</v>
      </c>
      <c r="E91" s="271" t="s">
        <v>814</v>
      </c>
      <c r="F91" s="262" t="s">
        <v>886</v>
      </c>
      <c r="G91" s="393"/>
      <c r="H91" s="393"/>
      <c r="I91" s="393"/>
      <c r="J91" s="262">
        <v>0</v>
      </c>
      <c r="K91" s="262">
        <v>0</v>
      </c>
      <c r="L91" s="262">
        <v>1</v>
      </c>
      <c r="M91" s="262">
        <v>1</v>
      </c>
      <c r="N91" s="262">
        <v>1</v>
      </c>
      <c r="O91" s="262">
        <v>1</v>
      </c>
      <c r="P91" s="262">
        <v>0</v>
      </c>
      <c r="Q91" s="262">
        <v>0</v>
      </c>
      <c r="R91" s="262">
        <v>0</v>
      </c>
      <c r="S91" s="262">
        <v>0</v>
      </c>
      <c r="T91" s="262">
        <v>0</v>
      </c>
    </row>
    <row r="92" spans="1:21" ht="33.75" customHeight="1" x14ac:dyDescent="0.25">
      <c r="A92" s="429"/>
      <c r="B92" s="269" t="s">
        <v>27</v>
      </c>
      <c r="C92" s="396"/>
      <c r="D92" s="269" t="s">
        <v>27</v>
      </c>
      <c r="E92" s="271" t="s">
        <v>31</v>
      </c>
      <c r="F92" s="262" t="s">
        <v>5</v>
      </c>
      <c r="G92" s="393"/>
      <c r="H92" s="393"/>
      <c r="I92" s="393"/>
      <c r="J92" s="262">
        <v>1</v>
      </c>
      <c r="K92" s="262">
        <v>0</v>
      </c>
      <c r="L92" s="262">
        <v>1</v>
      </c>
      <c r="M92" s="262">
        <v>1</v>
      </c>
      <c r="N92" s="262">
        <v>1</v>
      </c>
      <c r="O92" s="262">
        <v>1</v>
      </c>
      <c r="P92" s="262">
        <v>1</v>
      </c>
      <c r="Q92" s="262">
        <v>0</v>
      </c>
      <c r="R92" s="262">
        <v>1</v>
      </c>
      <c r="S92" s="262">
        <v>0</v>
      </c>
      <c r="T92" s="262">
        <v>0</v>
      </c>
    </row>
    <row r="93" spans="1:21" ht="48" x14ac:dyDescent="0.25">
      <c r="A93" s="429"/>
      <c r="B93" s="269" t="s">
        <v>28</v>
      </c>
      <c r="C93" s="396"/>
      <c r="D93" s="269" t="s">
        <v>28</v>
      </c>
      <c r="E93" s="501"/>
      <c r="F93" s="393"/>
      <c r="G93" s="393"/>
      <c r="H93" s="393"/>
      <c r="I93" s="393"/>
      <c r="J93" s="262">
        <v>0</v>
      </c>
      <c r="K93" s="262">
        <v>0</v>
      </c>
      <c r="L93" s="262">
        <v>1</v>
      </c>
      <c r="M93" s="262">
        <v>0</v>
      </c>
      <c r="N93" s="262">
        <v>1</v>
      </c>
      <c r="O93" s="262">
        <v>1</v>
      </c>
      <c r="P93" s="262">
        <v>0</v>
      </c>
      <c r="Q93" s="262">
        <v>0</v>
      </c>
      <c r="R93" s="262">
        <v>0</v>
      </c>
      <c r="S93" s="262">
        <v>0</v>
      </c>
      <c r="T93" s="262">
        <v>0</v>
      </c>
    </row>
    <row r="94" spans="1:21" ht="39.75" customHeight="1" x14ac:dyDescent="0.25">
      <c r="A94" s="429"/>
      <c r="B94" s="269" t="s">
        <v>390</v>
      </c>
      <c r="C94" s="396"/>
      <c r="D94" s="269" t="s">
        <v>390</v>
      </c>
      <c r="E94" s="501"/>
      <c r="F94" s="393"/>
      <c r="G94" s="393"/>
      <c r="H94" s="393"/>
      <c r="I94" s="393"/>
      <c r="J94" s="262">
        <v>1</v>
      </c>
      <c r="K94" s="262">
        <v>1</v>
      </c>
      <c r="L94" s="262">
        <v>1</v>
      </c>
      <c r="M94" s="262">
        <v>1</v>
      </c>
      <c r="N94" s="262">
        <v>1</v>
      </c>
      <c r="O94" s="262">
        <v>1</v>
      </c>
      <c r="P94" s="262">
        <v>0</v>
      </c>
      <c r="Q94" s="262">
        <v>0</v>
      </c>
      <c r="R94" s="262">
        <v>1</v>
      </c>
      <c r="S94" s="262">
        <v>1</v>
      </c>
      <c r="T94" s="262">
        <v>0</v>
      </c>
    </row>
    <row r="95" spans="1:21" ht="51" customHeight="1" x14ac:dyDescent="0.25">
      <c r="A95" s="429"/>
      <c r="B95" s="269" t="s">
        <v>389</v>
      </c>
      <c r="C95" s="396"/>
      <c r="D95" s="269" t="s">
        <v>389</v>
      </c>
      <c r="E95" s="501"/>
      <c r="F95" s="393"/>
      <c r="G95" s="393"/>
      <c r="H95" s="393"/>
      <c r="I95" s="393"/>
      <c r="J95" s="262">
        <v>1</v>
      </c>
      <c r="K95" s="262">
        <v>1</v>
      </c>
      <c r="L95" s="262">
        <v>1</v>
      </c>
      <c r="M95" s="262">
        <v>1</v>
      </c>
      <c r="N95" s="262">
        <v>1</v>
      </c>
      <c r="O95" s="262">
        <v>1</v>
      </c>
      <c r="P95" s="262">
        <v>1</v>
      </c>
      <c r="Q95" s="262">
        <v>1</v>
      </c>
      <c r="R95" s="262">
        <v>1</v>
      </c>
      <c r="S95" s="262">
        <v>0</v>
      </c>
      <c r="T95" s="262">
        <v>1</v>
      </c>
    </row>
    <row r="96" spans="1:21" ht="36" x14ac:dyDescent="0.25">
      <c r="A96" s="429"/>
      <c r="B96" s="269" t="s">
        <v>29</v>
      </c>
      <c r="C96" s="396"/>
      <c r="D96" s="269" t="s">
        <v>29</v>
      </c>
      <c r="E96" s="501"/>
      <c r="F96" s="393"/>
      <c r="G96" s="393"/>
      <c r="H96" s="393"/>
      <c r="I96" s="393"/>
      <c r="J96" s="262">
        <v>1</v>
      </c>
      <c r="K96" s="262">
        <v>1</v>
      </c>
      <c r="L96" s="262">
        <v>1</v>
      </c>
      <c r="M96" s="262">
        <v>1</v>
      </c>
      <c r="N96" s="262">
        <v>1</v>
      </c>
      <c r="O96" s="262">
        <v>1</v>
      </c>
      <c r="P96" s="262">
        <v>1</v>
      </c>
      <c r="Q96" s="262">
        <v>1</v>
      </c>
      <c r="R96" s="262">
        <v>0</v>
      </c>
      <c r="S96" s="262">
        <v>1</v>
      </c>
      <c r="T96" s="262">
        <v>0</v>
      </c>
    </row>
    <row r="97" spans="1:21" s="23" customFormat="1" x14ac:dyDescent="0.25">
      <c r="A97" s="429"/>
      <c r="B97" s="263"/>
      <c r="C97" s="396"/>
      <c r="D97" s="394" t="s">
        <v>53</v>
      </c>
      <c r="E97" s="394"/>
      <c r="F97" s="394"/>
      <c r="G97" s="394"/>
      <c r="H97" s="272"/>
      <c r="I97" s="272"/>
      <c r="J97" s="287">
        <f>SUM(J91:J96)</f>
        <v>4</v>
      </c>
      <c r="K97" s="287">
        <f t="shared" ref="K97:T97" si="16">SUM(K91:K96)</f>
        <v>3</v>
      </c>
      <c r="L97" s="287">
        <f t="shared" si="16"/>
        <v>6</v>
      </c>
      <c r="M97" s="287">
        <f t="shared" si="16"/>
        <v>5</v>
      </c>
      <c r="N97" s="287">
        <f t="shared" si="16"/>
        <v>6</v>
      </c>
      <c r="O97" s="287">
        <f t="shared" si="16"/>
        <v>6</v>
      </c>
      <c r="P97" s="287">
        <f t="shared" si="16"/>
        <v>3</v>
      </c>
      <c r="Q97" s="287">
        <f t="shared" si="16"/>
        <v>2</v>
      </c>
      <c r="R97" s="287">
        <f t="shared" si="16"/>
        <v>3</v>
      </c>
      <c r="S97" s="287">
        <f t="shared" si="16"/>
        <v>2</v>
      </c>
      <c r="T97" s="287">
        <f t="shared" si="16"/>
        <v>1</v>
      </c>
      <c r="U97" s="25"/>
    </row>
    <row r="98" spans="1:21" s="25" customFormat="1" x14ac:dyDescent="0.25">
      <c r="A98" s="429"/>
      <c r="B98" s="267" t="s">
        <v>48</v>
      </c>
      <c r="C98" s="396"/>
      <c r="D98" s="394" t="s">
        <v>885</v>
      </c>
      <c r="E98" s="394"/>
      <c r="F98" s="394"/>
      <c r="G98" s="272"/>
      <c r="H98" s="272"/>
      <c r="I98" s="272"/>
      <c r="J98" s="287">
        <f>IF(J97&gt;5,100,J97*20)</f>
        <v>80</v>
      </c>
      <c r="K98" s="287">
        <f t="shared" ref="K98:T98" si="17">IF(K97&gt;5,100,K97*20)</f>
        <v>60</v>
      </c>
      <c r="L98" s="287">
        <f t="shared" si="17"/>
        <v>100</v>
      </c>
      <c r="M98" s="287">
        <f t="shared" si="17"/>
        <v>100</v>
      </c>
      <c r="N98" s="287">
        <f t="shared" si="17"/>
        <v>100</v>
      </c>
      <c r="O98" s="287">
        <f t="shared" si="17"/>
        <v>100</v>
      </c>
      <c r="P98" s="287">
        <f t="shared" si="17"/>
        <v>60</v>
      </c>
      <c r="Q98" s="287">
        <f t="shared" si="17"/>
        <v>40</v>
      </c>
      <c r="R98" s="287">
        <f t="shared" si="17"/>
        <v>60</v>
      </c>
      <c r="S98" s="287">
        <f t="shared" si="17"/>
        <v>40</v>
      </c>
      <c r="T98" s="287">
        <f t="shared" si="17"/>
        <v>20</v>
      </c>
    </row>
    <row r="99" spans="1:21" s="11" customFormat="1" ht="51.75" customHeight="1" x14ac:dyDescent="0.25">
      <c r="A99" s="429" t="s">
        <v>57</v>
      </c>
      <c r="B99" s="26" t="s">
        <v>816</v>
      </c>
      <c r="C99" s="434">
        <v>0.3</v>
      </c>
      <c r="D99" s="26" t="s">
        <v>58</v>
      </c>
      <c r="E99" s="264" t="s">
        <v>919</v>
      </c>
      <c r="F99" s="262" t="s">
        <v>10</v>
      </c>
      <c r="G99" s="262" t="s">
        <v>817</v>
      </c>
      <c r="H99" s="262" t="s">
        <v>361</v>
      </c>
      <c r="I99" s="53" t="s">
        <v>1332</v>
      </c>
      <c r="J99" s="2">
        <v>255</v>
      </c>
      <c r="K99" s="262">
        <v>261</v>
      </c>
      <c r="L99" s="262">
        <v>149</v>
      </c>
      <c r="M99" s="262">
        <v>167</v>
      </c>
      <c r="N99" s="262">
        <v>86</v>
      </c>
      <c r="O99" s="262">
        <v>126</v>
      </c>
      <c r="P99" s="262">
        <v>40</v>
      </c>
      <c r="Q99" s="262">
        <v>9</v>
      </c>
      <c r="R99" s="262">
        <v>12</v>
      </c>
      <c r="S99" s="262">
        <v>62</v>
      </c>
      <c r="T99" s="262">
        <v>3</v>
      </c>
    </row>
    <row r="100" spans="1:21" s="23" customFormat="1" ht="12" customHeight="1" x14ac:dyDescent="0.25">
      <c r="A100" s="429"/>
      <c r="B100" s="267" t="s">
        <v>49</v>
      </c>
      <c r="C100" s="434"/>
      <c r="D100" s="394" t="s">
        <v>890</v>
      </c>
      <c r="E100" s="394"/>
      <c r="F100" s="394"/>
      <c r="G100" s="394"/>
      <c r="H100" s="272"/>
      <c r="I100" s="272" t="s">
        <v>1298</v>
      </c>
      <c r="J100" s="288">
        <f>J99/J$3*100</f>
        <v>99.221789883268485</v>
      </c>
      <c r="K100" s="288">
        <f t="shared" ref="K100:T100" si="18">K99/K$3*100</f>
        <v>99.618320610687022</v>
      </c>
      <c r="L100" s="288">
        <f t="shared" si="18"/>
        <v>98.675496688741731</v>
      </c>
      <c r="M100" s="288">
        <f t="shared" si="18"/>
        <v>98.816568047337284</v>
      </c>
      <c r="N100" s="288">
        <f t="shared" si="18"/>
        <v>100</v>
      </c>
      <c r="O100" s="288">
        <f t="shared" si="18"/>
        <v>100</v>
      </c>
      <c r="P100" s="288">
        <f t="shared" si="18"/>
        <v>97.560975609756099</v>
      </c>
      <c r="Q100" s="288">
        <f t="shared" si="18"/>
        <v>100</v>
      </c>
      <c r="R100" s="288">
        <f t="shared" si="18"/>
        <v>100</v>
      </c>
      <c r="S100" s="288">
        <f t="shared" si="18"/>
        <v>89.85507246376811</v>
      </c>
      <c r="T100" s="288">
        <f t="shared" si="18"/>
        <v>100</v>
      </c>
      <c r="U100" s="25"/>
    </row>
    <row r="101" spans="1:21" s="145" customFormat="1" ht="24" x14ac:dyDescent="0.25">
      <c r="A101" s="304" t="s">
        <v>54</v>
      </c>
      <c r="B101" s="304"/>
      <c r="C101" s="140">
        <v>1</v>
      </c>
      <c r="D101" s="427" t="s">
        <v>819</v>
      </c>
      <c r="E101" s="427"/>
      <c r="F101" s="427"/>
      <c r="G101" s="146" t="s">
        <v>5</v>
      </c>
      <c r="H101" s="146"/>
      <c r="I101" s="146"/>
      <c r="J101" s="143">
        <f>(J89*0.3)+(J98*0.4)+(J100*0.3)</f>
        <v>85.766536964980546</v>
      </c>
      <c r="K101" s="143">
        <f t="shared" ref="K101:T101" si="19">(K89*0.3)+(K98*0.4)+(K100*0.3)</f>
        <v>53.885496183206101</v>
      </c>
      <c r="L101" s="143">
        <f t="shared" si="19"/>
        <v>99.602649006622514</v>
      </c>
      <c r="M101" s="143">
        <f t="shared" si="19"/>
        <v>93.644970414201183</v>
      </c>
      <c r="N101" s="143">
        <f t="shared" si="19"/>
        <v>100</v>
      </c>
      <c r="O101" s="143">
        <f t="shared" si="19"/>
        <v>100</v>
      </c>
      <c r="P101" s="143">
        <f t="shared" si="19"/>
        <v>59.268292682926827</v>
      </c>
      <c r="Q101" s="143">
        <f t="shared" si="19"/>
        <v>46</v>
      </c>
      <c r="R101" s="143">
        <f t="shared" si="19"/>
        <v>78</v>
      </c>
      <c r="S101" s="143">
        <f t="shared" si="19"/>
        <v>60.956521739130437</v>
      </c>
      <c r="T101" s="143">
        <f t="shared" si="19"/>
        <v>44</v>
      </c>
      <c r="U101" s="278"/>
    </row>
    <row r="102" spans="1:21" s="23" customFormat="1" x14ac:dyDescent="0.25">
      <c r="A102" s="272">
        <v>4</v>
      </c>
      <c r="B102" s="428" t="s">
        <v>347</v>
      </c>
      <c r="C102" s="428"/>
      <c r="D102" s="428"/>
      <c r="E102" s="428"/>
      <c r="F102" s="428"/>
      <c r="G102" s="428"/>
      <c r="H102" s="272"/>
      <c r="I102" s="272"/>
      <c r="J102" s="38"/>
      <c r="K102" s="38"/>
      <c r="L102" s="38"/>
      <c r="M102" s="38"/>
      <c r="N102" s="38"/>
      <c r="O102" s="38"/>
      <c r="P102" s="38"/>
      <c r="Q102" s="38"/>
      <c r="R102" s="38"/>
      <c r="S102" s="38"/>
      <c r="T102" s="38"/>
      <c r="U102" s="25"/>
    </row>
    <row r="103" spans="1:21" ht="79.5" customHeight="1" x14ac:dyDescent="0.25">
      <c r="A103" s="262" t="s">
        <v>32</v>
      </c>
      <c r="B103" s="264" t="s">
        <v>1223</v>
      </c>
      <c r="C103" s="268">
        <v>0.4</v>
      </c>
      <c r="D103" s="14" t="s">
        <v>1224</v>
      </c>
      <c r="E103" s="100" t="s">
        <v>1229</v>
      </c>
      <c r="F103" s="262" t="s">
        <v>10</v>
      </c>
      <c r="G103" s="262" t="s">
        <v>821</v>
      </c>
      <c r="H103" s="262" t="s">
        <v>361</v>
      </c>
      <c r="I103" s="53" t="s">
        <v>1380</v>
      </c>
      <c r="J103" s="274">
        <v>255</v>
      </c>
      <c r="K103" s="274">
        <v>261</v>
      </c>
      <c r="L103" s="274">
        <v>150</v>
      </c>
      <c r="M103" s="274">
        <v>168</v>
      </c>
      <c r="N103" s="274">
        <v>86</v>
      </c>
      <c r="O103" s="274">
        <v>126</v>
      </c>
      <c r="P103" s="274">
        <v>40</v>
      </c>
      <c r="Q103" s="274">
        <v>9</v>
      </c>
      <c r="R103" s="274">
        <v>12</v>
      </c>
      <c r="S103" s="274">
        <v>65</v>
      </c>
      <c r="T103" s="274">
        <v>3</v>
      </c>
    </row>
    <row r="104" spans="1:21" s="23" customFormat="1" ht="12" customHeight="1" x14ac:dyDescent="0.25">
      <c r="A104" s="272"/>
      <c r="B104" s="267" t="s">
        <v>1212</v>
      </c>
      <c r="C104" s="1"/>
      <c r="D104" s="394" t="s">
        <v>893</v>
      </c>
      <c r="E104" s="394"/>
      <c r="F104" s="394"/>
      <c r="G104" s="394"/>
      <c r="H104" s="262"/>
      <c r="I104" s="272" t="s">
        <v>1298</v>
      </c>
      <c r="J104" s="288">
        <f>J103/J$3*100</f>
        <v>99.221789883268485</v>
      </c>
      <c r="K104" s="288">
        <f t="shared" ref="K104:T104" si="20">K103/K$3*100</f>
        <v>99.618320610687022</v>
      </c>
      <c r="L104" s="288">
        <f t="shared" si="20"/>
        <v>99.337748344370851</v>
      </c>
      <c r="M104" s="288">
        <f t="shared" si="20"/>
        <v>99.408284023668642</v>
      </c>
      <c r="N104" s="288">
        <f t="shared" si="20"/>
        <v>100</v>
      </c>
      <c r="O104" s="288">
        <f t="shared" si="20"/>
        <v>100</v>
      </c>
      <c r="P104" s="288">
        <f t="shared" si="20"/>
        <v>97.560975609756099</v>
      </c>
      <c r="Q104" s="288">
        <f t="shared" si="20"/>
        <v>100</v>
      </c>
      <c r="R104" s="288">
        <f t="shared" si="20"/>
        <v>100</v>
      </c>
      <c r="S104" s="288">
        <f t="shared" si="20"/>
        <v>94.20289855072464</v>
      </c>
      <c r="T104" s="288">
        <f t="shared" si="20"/>
        <v>100</v>
      </c>
      <c r="U104" s="25"/>
    </row>
    <row r="105" spans="1:21" ht="65.25" customHeight="1" x14ac:dyDescent="0.25">
      <c r="A105" s="262" t="s">
        <v>33</v>
      </c>
      <c r="B105" s="264" t="s">
        <v>1236</v>
      </c>
      <c r="C105" s="268">
        <v>0.4</v>
      </c>
      <c r="D105" s="14" t="s">
        <v>1225</v>
      </c>
      <c r="E105" s="100" t="s">
        <v>1228</v>
      </c>
      <c r="F105" s="262" t="s">
        <v>10</v>
      </c>
      <c r="G105" s="262" t="s">
        <v>823</v>
      </c>
      <c r="H105" s="262" t="s">
        <v>361</v>
      </c>
      <c r="I105" s="53" t="s">
        <v>1381</v>
      </c>
      <c r="J105" s="2">
        <v>255</v>
      </c>
      <c r="K105" s="2">
        <v>262</v>
      </c>
      <c r="L105" s="2">
        <v>150</v>
      </c>
      <c r="M105" s="2">
        <v>169</v>
      </c>
      <c r="N105" s="2">
        <v>86</v>
      </c>
      <c r="O105" s="2">
        <v>126</v>
      </c>
      <c r="P105" s="2">
        <v>40</v>
      </c>
      <c r="Q105" s="2">
        <v>9</v>
      </c>
      <c r="R105" s="2">
        <v>12</v>
      </c>
      <c r="S105" s="2">
        <v>63</v>
      </c>
      <c r="T105" s="2">
        <v>3</v>
      </c>
    </row>
    <row r="106" spans="1:21" s="23" customFormat="1" ht="12" customHeight="1" x14ac:dyDescent="0.25">
      <c r="A106" s="272"/>
      <c r="B106" s="267" t="s">
        <v>1230</v>
      </c>
      <c r="C106" s="1"/>
      <c r="D106" s="394" t="s">
        <v>896</v>
      </c>
      <c r="E106" s="394"/>
      <c r="F106" s="394"/>
      <c r="G106" s="394"/>
      <c r="H106" s="262"/>
      <c r="I106" s="272" t="s">
        <v>1298</v>
      </c>
      <c r="J106" s="288">
        <f>J105/J$3*100</f>
        <v>99.221789883268485</v>
      </c>
      <c r="K106" s="288">
        <f t="shared" ref="K106:T106" si="21">K105/K$3*100</f>
        <v>100</v>
      </c>
      <c r="L106" s="288">
        <f t="shared" si="21"/>
        <v>99.337748344370851</v>
      </c>
      <c r="M106" s="288">
        <f t="shared" si="21"/>
        <v>100</v>
      </c>
      <c r="N106" s="288">
        <f t="shared" si="21"/>
        <v>100</v>
      </c>
      <c r="O106" s="288">
        <f t="shared" si="21"/>
        <v>100</v>
      </c>
      <c r="P106" s="288">
        <f t="shared" si="21"/>
        <v>97.560975609756099</v>
      </c>
      <c r="Q106" s="288">
        <f t="shared" si="21"/>
        <v>100</v>
      </c>
      <c r="R106" s="288">
        <f t="shared" si="21"/>
        <v>100</v>
      </c>
      <c r="S106" s="288">
        <f t="shared" si="21"/>
        <v>91.304347826086953</v>
      </c>
      <c r="T106" s="288">
        <f t="shared" si="21"/>
        <v>100</v>
      </c>
      <c r="U106" s="25"/>
    </row>
    <row r="107" spans="1:21" ht="55.5" customHeight="1" x14ac:dyDescent="0.25">
      <c r="A107" s="262" t="s">
        <v>34</v>
      </c>
      <c r="B107" s="264" t="s">
        <v>1237</v>
      </c>
      <c r="C107" s="268">
        <v>0.2</v>
      </c>
      <c r="D107" s="14" t="s">
        <v>1226</v>
      </c>
      <c r="E107" s="100" t="s">
        <v>1227</v>
      </c>
      <c r="F107" s="262" t="s">
        <v>10</v>
      </c>
      <c r="G107" s="262" t="s">
        <v>827</v>
      </c>
      <c r="H107" s="262" t="s">
        <v>361</v>
      </c>
      <c r="I107" s="53" t="s">
        <v>1382</v>
      </c>
      <c r="J107" s="2">
        <v>254</v>
      </c>
      <c r="K107" s="2">
        <v>260</v>
      </c>
      <c r="L107" s="2">
        <v>150</v>
      </c>
      <c r="M107" s="2">
        <v>169</v>
      </c>
      <c r="N107" s="2">
        <v>86</v>
      </c>
      <c r="O107" s="2">
        <v>126</v>
      </c>
      <c r="P107" s="2">
        <v>41</v>
      </c>
      <c r="Q107" s="2">
        <v>9</v>
      </c>
      <c r="R107" s="2">
        <v>12</v>
      </c>
      <c r="S107" s="2">
        <v>63</v>
      </c>
      <c r="T107" s="2">
        <v>3</v>
      </c>
    </row>
    <row r="108" spans="1:21" s="23" customFormat="1" ht="12" customHeight="1" x14ac:dyDescent="0.25">
      <c r="A108" s="272"/>
      <c r="B108" s="267" t="s">
        <v>1214</v>
      </c>
      <c r="C108" s="1"/>
      <c r="D108" s="394" t="s">
        <v>899</v>
      </c>
      <c r="E108" s="394"/>
      <c r="F108" s="394"/>
      <c r="G108" s="394"/>
      <c r="H108" s="262"/>
      <c r="I108" s="272" t="s">
        <v>1298</v>
      </c>
      <c r="J108" s="288">
        <f>J107/J$3*100</f>
        <v>98.832684824902728</v>
      </c>
      <c r="K108" s="288">
        <f t="shared" ref="K108:T108" si="22">K107/K$3*100</f>
        <v>99.236641221374043</v>
      </c>
      <c r="L108" s="288">
        <f t="shared" si="22"/>
        <v>99.337748344370851</v>
      </c>
      <c r="M108" s="288">
        <f t="shared" si="22"/>
        <v>100</v>
      </c>
      <c r="N108" s="288">
        <f t="shared" si="22"/>
        <v>100</v>
      </c>
      <c r="O108" s="288">
        <f t="shared" si="22"/>
        <v>100</v>
      </c>
      <c r="P108" s="288">
        <f t="shared" si="22"/>
        <v>100</v>
      </c>
      <c r="Q108" s="288">
        <f t="shared" si="22"/>
        <v>100</v>
      </c>
      <c r="R108" s="288">
        <f t="shared" si="22"/>
        <v>100</v>
      </c>
      <c r="S108" s="288">
        <f t="shared" si="22"/>
        <v>91.304347826086953</v>
      </c>
      <c r="T108" s="288">
        <f t="shared" si="22"/>
        <v>100</v>
      </c>
      <c r="U108" s="25"/>
    </row>
    <row r="109" spans="1:21" s="145" customFormat="1" ht="24" x14ac:dyDescent="0.25">
      <c r="A109" s="304" t="s">
        <v>41</v>
      </c>
      <c r="B109" s="304"/>
      <c r="C109" s="140">
        <v>1</v>
      </c>
      <c r="D109" s="427" t="s">
        <v>829</v>
      </c>
      <c r="E109" s="427"/>
      <c r="F109" s="427"/>
      <c r="G109" s="146" t="s">
        <v>5</v>
      </c>
      <c r="H109" s="146"/>
      <c r="I109" s="146"/>
      <c r="J109" s="143">
        <f>(J104*0.4)+(J106*0.4)+(J108*0.2)</f>
        <v>99.143968871595334</v>
      </c>
      <c r="K109" s="143">
        <f t="shared" ref="K109:T109" si="23">(K104*0.4)+(K106*0.4)+(K108*0.2)</f>
        <v>99.694656488549626</v>
      </c>
      <c r="L109" s="143">
        <f t="shared" si="23"/>
        <v>99.337748344370866</v>
      </c>
      <c r="M109" s="143">
        <f t="shared" si="23"/>
        <v>99.76331360946746</v>
      </c>
      <c r="N109" s="143">
        <f t="shared" si="23"/>
        <v>100</v>
      </c>
      <c r="O109" s="143">
        <f t="shared" si="23"/>
        <v>100</v>
      </c>
      <c r="P109" s="143">
        <f t="shared" si="23"/>
        <v>98.048780487804891</v>
      </c>
      <c r="Q109" s="143">
        <f t="shared" si="23"/>
        <v>100</v>
      </c>
      <c r="R109" s="143">
        <f t="shared" si="23"/>
        <v>100</v>
      </c>
      <c r="S109" s="143">
        <f t="shared" si="23"/>
        <v>92.463768115942031</v>
      </c>
      <c r="T109" s="143">
        <f t="shared" si="23"/>
        <v>100</v>
      </c>
      <c r="U109" s="278"/>
    </row>
    <row r="110" spans="1:21" s="23" customFormat="1" x14ac:dyDescent="0.25">
      <c r="A110" s="272">
        <v>5</v>
      </c>
      <c r="B110" s="428" t="s">
        <v>348</v>
      </c>
      <c r="C110" s="428"/>
      <c r="D110" s="428"/>
      <c r="E110" s="428"/>
      <c r="F110" s="428"/>
      <c r="G110" s="428"/>
      <c r="H110" s="272"/>
      <c r="I110" s="272"/>
      <c r="J110" s="38"/>
      <c r="K110" s="38"/>
      <c r="L110" s="38"/>
      <c r="M110" s="38"/>
      <c r="N110" s="38"/>
      <c r="O110" s="38"/>
      <c r="P110" s="38"/>
      <c r="Q110" s="38"/>
      <c r="R110" s="38"/>
      <c r="S110" s="38"/>
      <c r="T110" s="38"/>
      <c r="U110" s="25"/>
    </row>
    <row r="111" spans="1:21" ht="41.25" customHeight="1" x14ac:dyDescent="0.25">
      <c r="A111" s="262" t="s">
        <v>35</v>
      </c>
      <c r="B111" s="264" t="s">
        <v>1196</v>
      </c>
      <c r="C111" s="268">
        <v>0.3</v>
      </c>
      <c r="D111" s="14" t="s">
        <v>1197</v>
      </c>
      <c r="E111" s="100" t="s">
        <v>901</v>
      </c>
      <c r="F111" s="262" t="s">
        <v>10</v>
      </c>
      <c r="G111" s="262" t="s">
        <v>830</v>
      </c>
      <c r="H111" s="262" t="s">
        <v>361</v>
      </c>
      <c r="I111" s="53" t="s">
        <v>1383</v>
      </c>
      <c r="J111" s="2">
        <v>254</v>
      </c>
      <c r="K111" s="2">
        <v>259</v>
      </c>
      <c r="L111" s="2">
        <v>150</v>
      </c>
      <c r="M111" s="2">
        <v>168</v>
      </c>
      <c r="N111" s="2">
        <v>86</v>
      </c>
      <c r="O111" s="2">
        <v>126</v>
      </c>
      <c r="P111" s="2">
        <v>40</v>
      </c>
      <c r="Q111" s="2">
        <v>9</v>
      </c>
      <c r="R111" s="2">
        <v>12</v>
      </c>
      <c r="S111" s="2">
        <v>63</v>
      </c>
      <c r="T111" s="2">
        <v>3</v>
      </c>
    </row>
    <row r="112" spans="1:21" s="23" customFormat="1" ht="12" customHeight="1" x14ac:dyDescent="0.25">
      <c r="A112" s="272"/>
      <c r="B112" s="267" t="s">
        <v>1188</v>
      </c>
      <c r="C112" s="1"/>
      <c r="D112" s="394" t="s">
        <v>902</v>
      </c>
      <c r="E112" s="394"/>
      <c r="F112" s="394"/>
      <c r="G112" s="394"/>
      <c r="H112" s="262"/>
      <c r="I112" s="272" t="s">
        <v>1298</v>
      </c>
      <c r="J112" s="288">
        <f>J111/J$3*100</f>
        <v>98.832684824902728</v>
      </c>
      <c r="K112" s="288">
        <f t="shared" ref="K112:T112" si="24">K111/K$3*100</f>
        <v>98.854961832061079</v>
      </c>
      <c r="L112" s="288">
        <f t="shared" si="24"/>
        <v>99.337748344370851</v>
      </c>
      <c r="M112" s="288">
        <f t="shared" si="24"/>
        <v>99.408284023668642</v>
      </c>
      <c r="N112" s="288">
        <f t="shared" si="24"/>
        <v>100</v>
      </c>
      <c r="O112" s="288">
        <f t="shared" si="24"/>
        <v>100</v>
      </c>
      <c r="P112" s="288">
        <f t="shared" si="24"/>
        <v>97.560975609756099</v>
      </c>
      <c r="Q112" s="288">
        <f t="shared" si="24"/>
        <v>100</v>
      </c>
      <c r="R112" s="288">
        <f t="shared" si="24"/>
        <v>100</v>
      </c>
      <c r="S112" s="288">
        <f t="shared" si="24"/>
        <v>91.304347826086953</v>
      </c>
      <c r="T112" s="288">
        <f t="shared" si="24"/>
        <v>100</v>
      </c>
      <c r="U112" s="25"/>
    </row>
    <row r="113" spans="1:21" ht="56.25" customHeight="1" x14ac:dyDescent="0.25">
      <c r="A113" s="262" t="s">
        <v>36</v>
      </c>
      <c r="B113" s="264" t="s">
        <v>1231</v>
      </c>
      <c r="C113" s="268">
        <v>0.2</v>
      </c>
      <c r="D113" s="14" t="s">
        <v>1232</v>
      </c>
      <c r="E113" s="271" t="s">
        <v>1233</v>
      </c>
      <c r="F113" s="262" t="s">
        <v>10</v>
      </c>
      <c r="G113" s="262" t="s">
        <v>833</v>
      </c>
      <c r="H113" s="262" t="s">
        <v>361</v>
      </c>
      <c r="I113" s="53" t="s">
        <v>1384</v>
      </c>
      <c r="J113" s="2">
        <v>255</v>
      </c>
      <c r="K113" s="2">
        <v>262</v>
      </c>
      <c r="L113" s="2">
        <v>149</v>
      </c>
      <c r="M113" s="2">
        <v>168</v>
      </c>
      <c r="N113" s="2">
        <v>86</v>
      </c>
      <c r="O113" s="2">
        <v>126</v>
      </c>
      <c r="P113" s="2">
        <v>39</v>
      </c>
      <c r="Q113" s="2">
        <v>9</v>
      </c>
      <c r="R113" s="2">
        <v>12</v>
      </c>
      <c r="S113" s="2">
        <v>63</v>
      </c>
      <c r="T113" s="2">
        <v>3</v>
      </c>
    </row>
    <row r="114" spans="1:21" s="23" customFormat="1" ht="12" customHeight="1" x14ac:dyDescent="0.25">
      <c r="A114" s="272"/>
      <c r="B114" s="267" t="s">
        <v>1189</v>
      </c>
      <c r="C114" s="1"/>
      <c r="D114" s="394" t="s">
        <v>905</v>
      </c>
      <c r="E114" s="394"/>
      <c r="F114" s="394"/>
      <c r="G114" s="394"/>
      <c r="H114" s="262"/>
      <c r="I114" s="272" t="s">
        <v>1298</v>
      </c>
      <c r="J114" s="288">
        <f>J113/J$3*100</f>
        <v>99.221789883268485</v>
      </c>
      <c r="K114" s="288">
        <f t="shared" ref="K114:T114" si="25">K113/K$3*100</f>
        <v>100</v>
      </c>
      <c r="L114" s="288">
        <f t="shared" si="25"/>
        <v>98.675496688741731</v>
      </c>
      <c r="M114" s="288">
        <f t="shared" si="25"/>
        <v>99.408284023668642</v>
      </c>
      <c r="N114" s="288">
        <f t="shared" si="25"/>
        <v>100</v>
      </c>
      <c r="O114" s="288">
        <f t="shared" si="25"/>
        <v>100</v>
      </c>
      <c r="P114" s="288">
        <f t="shared" si="25"/>
        <v>95.121951219512198</v>
      </c>
      <c r="Q114" s="288">
        <f t="shared" si="25"/>
        <v>100</v>
      </c>
      <c r="R114" s="288">
        <f t="shared" si="25"/>
        <v>100</v>
      </c>
      <c r="S114" s="288">
        <f t="shared" si="25"/>
        <v>91.304347826086953</v>
      </c>
      <c r="T114" s="288">
        <f t="shared" si="25"/>
        <v>100</v>
      </c>
      <c r="U114" s="25"/>
    </row>
    <row r="115" spans="1:21" ht="45" customHeight="1" x14ac:dyDescent="0.25">
      <c r="A115" s="262" t="s">
        <v>37</v>
      </c>
      <c r="B115" s="264" t="s">
        <v>1234</v>
      </c>
      <c r="C115" s="268">
        <v>0.5</v>
      </c>
      <c r="D115" s="14" t="s">
        <v>1198</v>
      </c>
      <c r="E115" s="271" t="s">
        <v>1235</v>
      </c>
      <c r="F115" s="262" t="s">
        <v>10</v>
      </c>
      <c r="G115" s="262" t="s">
        <v>835</v>
      </c>
      <c r="H115" s="262" t="s">
        <v>361</v>
      </c>
      <c r="I115" s="53" t="s">
        <v>1385</v>
      </c>
      <c r="J115" s="2">
        <v>254</v>
      </c>
      <c r="K115" s="2">
        <v>261</v>
      </c>
      <c r="L115" s="2">
        <v>150</v>
      </c>
      <c r="M115" s="2">
        <v>168</v>
      </c>
      <c r="N115" s="2">
        <v>86</v>
      </c>
      <c r="O115" s="2">
        <v>126</v>
      </c>
      <c r="P115" s="2">
        <v>40</v>
      </c>
      <c r="Q115" s="2">
        <v>9</v>
      </c>
      <c r="R115" s="2">
        <v>12</v>
      </c>
      <c r="S115" s="2">
        <v>63</v>
      </c>
      <c r="T115" s="2">
        <v>3</v>
      </c>
    </row>
    <row r="116" spans="1:21" s="23" customFormat="1" ht="12" customHeight="1" x14ac:dyDescent="0.25">
      <c r="A116" s="272"/>
      <c r="B116" s="267" t="s">
        <v>1190</v>
      </c>
      <c r="C116" s="1"/>
      <c r="D116" s="394" t="s">
        <v>908</v>
      </c>
      <c r="E116" s="394"/>
      <c r="F116" s="394"/>
      <c r="G116" s="394"/>
      <c r="H116" s="262"/>
      <c r="I116" s="272" t="s">
        <v>1298</v>
      </c>
      <c r="J116" s="288">
        <f>J115/J$3*100</f>
        <v>98.832684824902728</v>
      </c>
      <c r="K116" s="288">
        <f t="shared" ref="K116:T116" si="26">K115/K$3*100</f>
        <v>99.618320610687022</v>
      </c>
      <c r="L116" s="288">
        <f t="shared" si="26"/>
        <v>99.337748344370851</v>
      </c>
      <c r="M116" s="288">
        <f t="shared" si="26"/>
        <v>99.408284023668642</v>
      </c>
      <c r="N116" s="288">
        <f t="shared" si="26"/>
        <v>100</v>
      </c>
      <c r="O116" s="288">
        <f t="shared" si="26"/>
        <v>100</v>
      </c>
      <c r="P116" s="288">
        <f t="shared" si="26"/>
        <v>97.560975609756099</v>
      </c>
      <c r="Q116" s="288">
        <f t="shared" si="26"/>
        <v>100</v>
      </c>
      <c r="R116" s="288">
        <f t="shared" si="26"/>
        <v>100</v>
      </c>
      <c r="S116" s="288">
        <f t="shared" si="26"/>
        <v>91.304347826086953</v>
      </c>
      <c r="T116" s="288">
        <f t="shared" si="26"/>
        <v>100</v>
      </c>
      <c r="U116" s="25"/>
    </row>
    <row r="117" spans="1:21" s="145" customFormat="1" ht="24" x14ac:dyDescent="0.25">
      <c r="A117" s="304" t="s">
        <v>38</v>
      </c>
      <c r="B117" s="304"/>
      <c r="C117" s="140">
        <v>1</v>
      </c>
      <c r="D117" s="427" t="s">
        <v>909</v>
      </c>
      <c r="E117" s="427"/>
      <c r="F117" s="427"/>
      <c r="G117" s="146" t="s">
        <v>5</v>
      </c>
      <c r="H117" s="146"/>
      <c r="I117" s="146"/>
      <c r="J117" s="143">
        <f>(J112*0.3)+(J114*0.2)+(J116*0.5)</f>
        <v>98.910505836575879</v>
      </c>
      <c r="K117" s="143">
        <f t="shared" ref="K117:T117" si="27">(K112*0.3)+(K114*0.2)+(K116*0.5)</f>
        <v>99.465648854961842</v>
      </c>
      <c r="L117" s="143">
        <f t="shared" si="27"/>
        <v>99.205298013245027</v>
      </c>
      <c r="M117" s="143">
        <f t="shared" si="27"/>
        <v>99.408284023668642</v>
      </c>
      <c r="N117" s="143">
        <f t="shared" si="27"/>
        <v>100</v>
      </c>
      <c r="O117" s="143">
        <f t="shared" si="27"/>
        <v>100</v>
      </c>
      <c r="P117" s="143">
        <f t="shared" si="27"/>
        <v>97.073170731707322</v>
      </c>
      <c r="Q117" s="143">
        <f t="shared" si="27"/>
        <v>100</v>
      </c>
      <c r="R117" s="143">
        <f t="shared" si="27"/>
        <v>100</v>
      </c>
      <c r="S117" s="143">
        <f t="shared" si="27"/>
        <v>91.304347826086953</v>
      </c>
      <c r="T117" s="143">
        <f t="shared" si="27"/>
        <v>100</v>
      </c>
      <c r="U117" s="278"/>
    </row>
    <row r="118" spans="1:21" s="151" customFormat="1" ht="29.25" customHeight="1" x14ac:dyDescent="0.25">
      <c r="A118" s="510" t="s">
        <v>407</v>
      </c>
      <c r="B118" s="510"/>
      <c r="C118" s="510"/>
      <c r="D118" s="509" t="s">
        <v>1089</v>
      </c>
      <c r="E118" s="509"/>
      <c r="F118" s="509"/>
      <c r="G118" s="148" t="s">
        <v>5</v>
      </c>
      <c r="H118" s="149"/>
      <c r="I118" s="149"/>
      <c r="J118" s="291">
        <f>AVERAGE(J63,J80,J101,J109,J117)</f>
        <v>96.291828793774329</v>
      </c>
      <c r="K118" s="291">
        <f t="shared" ref="K118:T118" si="28">AVERAGE(K63,K80,K101,K109,K117)</f>
        <v>90.525190839694659</v>
      </c>
      <c r="L118" s="291">
        <f t="shared" si="28"/>
        <v>99.284768211920522</v>
      </c>
      <c r="M118" s="291">
        <f t="shared" si="28"/>
        <v>98.126627218934914</v>
      </c>
      <c r="N118" s="291">
        <f t="shared" si="28"/>
        <v>99.61395348837209</v>
      </c>
      <c r="O118" s="291">
        <f t="shared" si="28"/>
        <v>99.777777777777786</v>
      </c>
      <c r="P118" s="291">
        <f t="shared" si="28"/>
        <v>90.039024390243895</v>
      </c>
      <c r="Q118" s="291">
        <f t="shared" si="28"/>
        <v>89.2</v>
      </c>
      <c r="R118" s="291">
        <f t="shared" si="28"/>
        <v>94.466666666666669</v>
      </c>
      <c r="S118" s="291">
        <f t="shared" si="28"/>
        <v>86.289855072463766</v>
      </c>
      <c r="T118" s="291">
        <f t="shared" si="28"/>
        <v>88.5</v>
      </c>
      <c r="U118" s="279">
        <f>AVERAGE(J118:T118)</f>
        <v>93.82869931453169</v>
      </c>
    </row>
    <row r="119" spans="1:21" x14ac:dyDescent="0.25">
      <c r="A119" s="9"/>
    </row>
    <row r="122" spans="1:21" ht="114.75" x14ac:dyDescent="0.25">
      <c r="C122" s="262"/>
      <c r="D122" s="264"/>
      <c r="E122" s="266" t="s">
        <v>1594</v>
      </c>
      <c r="G122" s="283" t="s">
        <v>0</v>
      </c>
      <c r="H122" s="283" t="s">
        <v>336</v>
      </c>
      <c r="I122" s="44" t="s">
        <v>410</v>
      </c>
      <c r="J122" s="44" t="s">
        <v>420</v>
      </c>
      <c r="K122" s="44" t="s">
        <v>411</v>
      </c>
      <c r="L122" s="44" t="s">
        <v>412</v>
      </c>
      <c r="M122" s="44" t="s">
        <v>413</v>
      </c>
      <c r="N122" s="44" t="s">
        <v>414</v>
      </c>
      <c r="O122" s="44" t="s">
        <v>415</v>
      </c>
      <c r="P122" s="44" t="s">
        <v>416</v>
      </c>
      <c r="Q122" s="44" t="s">
        <v>417</v>
      </c>
      <c r="R122" s="44" t="s">
        <v>418</v>
      </c>
      <c r="S122" s="44" t="s">
        <v>419</v>
      </c>
    </row>
    <row r="123" spans="1:21" ht="63.75" x14ac:dyDescent="0.25">
      <c r="C123" s="262">
        <v>1</v>
      </c>
      <c r="D123" s="282" t="s">
        <v>414</v>
      </c>
      <c r="E123" s="292">
        <v>99.777777777777786</v>
      </c>
      <c r="G123" s="283">
        <v>1</v>
      </c>
      <c r="H123" s="284" t="s">
        <v>337</v>
      </c>
      <c r="I123" s="285">
        <v>98.455252918287954</v>
      </c>
      <c r="J123" s="285">
        <v>99.84732824427482</v>
      </c>
      <c r="K123" s="285">
        <v>99.205298013245027</v>
      </c>
      <c r="L123" s="285">
        <v>98.289940828402365</v>
      </c>
      <c r="M123" s="285">
        <v>98.767441860465112</v>
      </c>
      <c r="N123" s="285">
        <v>98.888888888888886</v>
      </c>
      <c r="O123" s="285">
        <v>96.536585365853654</v>
      </c>
      <c r="P123" s="285">
        <v>100</v>
      </c>
      <c r="Q123" s="285">
        <v>94.333333333333343</v>
      </c>
      <c r="R123" s="285">
        <v>93.391304347826093</v>
      </c>
      <c r="S123" s="285">
        <v>98.5</v>
      </c>
    </row>
    <row r="124" spans="1:21" ht="63.75" x14ac:dyDescent="0.25">
      <c r="C124" s="262">
        <v>2</v>
      </c>
      <c r="D124" s="282" t="s">
        <v>413</v>
      </c>
      <c r="E124" s="292">
        <v>99.61395348837209</v>
      </c>
      <c r="G124" s="283">
        <v>2</v>
      </c>
      <c r="H124" s="286" t="s">
        <v>345</v>
      </c>
      <c r="I124" s="285">
        <v>99.182879377431902</v>
      </c>
      <c r="J124" s="285">
        <v>99.732824427480921</v>
      </c>
      <c r="K124" s="285">
        <v>99.072847682119217</v>
      </c>
      <c r="L124" s="285">
        <v>99.526627218934919</v>
      </c>
      <c r="M124" s="285">
        <v>99.302325581395337</v>
      </c>
      <c r="N124" s="285">
        <v>100</v>
      </c>
      <c r="O124" s="285">
        <v>99.268292682926827</v>
      </c>
      <c r="P124" s="285">
        <v>100</v>
      </c>
      <c r="Q124" s="285">
        <v>100</v>
      </c>
      <c r="R124" s="285">
        <v>93.333333333333343</v>
      </c>
      <c r="S124" s="285">
        <v>100</v>
      </c>
    </row>
    <row r="125" spans="1:21" ht="38.25" x14ac:dyDescent="0.25">
      <c r="C125" s="262">
        <v>3</v>
      </c>
      <c r="D125" s="282" t="s">
        <v>411</v>
      </c>
      <c r="E125" s="292">
        <v>99.284768211920522</v>
      </c>
      <c r="G125" s="283">
        <v>3</v>
      </c>
      <c r="H125" s="286" t="s">
        <v>346</v>
      </c>
      <c r="I125" s="285">
        <v>85.766536964980546</v>
      </c>
      <c r="J125" s="285">
        <v>53.885496183206101</v>
      </c>
      <c r="K125" s="285">
        <v>99.602649006622514</v>
      </c>
      <c r="L125" s="285">
        <v>93.644970414201183</v>
      </c>
      <c r="M125" s="285">
        <v>100</v>
      </c>
      <c r="N125" s="285">
        <v>100</v>
      </c>
      <c r="O125" s="285">
        <v>59.268292682926827</v>
      </c>
      <c r="P125" s="285">
        <v>46</v>
      </c>
      <c r="Q125" s="285">
        <v>78</v>
      </c>
      <c r="R125" s="285">
        <v>60.956521739130437</v>
      </c>
      <c r="S125" s="285">
        <v>44</v>
      </c>
    </row>
    <row r="126" spans="1:21" ht="63.75" x14ac:dyDescent="0.25">
      <c r="C126" s="262">
        <v>4</v>
      </c>
      <c r="D126" s="282" t="s">
        <v>412</v>
      </c>
      <c r="E126" s="292">
        <v>98.126627218934914</v>
      </c>
      <c r="G126" s="283">
        <v>4</v>
      </c>
      <c r="H126" s="286" t="s">
        <v>347</v>
      </c>
      <c r="I126" s="285">
        <v>99.143968871595334</v>
      </c>
      <c r="J126" s="285">
        <v>99.694656488549626</v>
      </c>
      <c r="K126" s="285">
        <v>99.337748344370866</v>
      </c>
      <c r="L126" s="285">
        <v>99.76331360946746</v>
      </c>
      <c r="M126" s="285">
        <v>100</v>
      </c>
      <c r="N126" s="285">
        <v>100</v>
      </c>
      <c r="O126" s="285">
        <v>98.048780487804891</v>
      </c>
      <c r="P126" s="285">
        <v>100</v>
      </c>
      <c r="Q126" s="285">
        <v>100</v>
      </c>
      <c r="R126" s="285">
        <v>92.463768115942031</v>
      </c>
      <c r="S126" s="285">
        <v>100</v>
      </c>
    </row>
    <row r="127" spans="1:21" ht="51" x14ac:dyDescent="0.25">
      <c r="C127" s="262">
        <v>5</v>
      </c>
      <c r="D127" s="282" t="s">
        <v>410</v>
      </c>
      <c r="E127" s="292">
        <v>96.291828793774329</v>
      </c>
      <c r="G127" s="283">
        <v>5</v>
      </c>
      <c r="H127" s="286" t="s">
        <v>348</v>
      </c>
      <c r="I127" s="285">
        <v>98.910505836575879</v>
      </c>
      <c r="J127" s="285">
        <v>99.465648854961842</v>
      </c>
      <c r="K127" s="285">
        <v>99.205298013245027</v>
      </c>
      <c r="L127" s="285">
        <v>99.408284023668642</v>
      </c>
      <c r="M127" s="285">
        <v>100</v>
      </c>
      <c r="N127" s="285">
        <v>100</v>
      </c>
      <c r="O127" s="285">
        <v>97.073170731707322</v>
      </c>
      <c r="P127" s="285">
        <v>100</v>
      </c>
      <c r="Q127" s="285">
        <v>100</v>
      </c>
      <c r="R127" s="285">
        <v>91.304347826086953</v>
      </c>
      <c r="S127" s="285">
        <v>100</v>
      </c>
    </row>
    <row r="128" spans="1:21" ht="12.75" x14ac:dyDescent="0.25">
      <c r="C128" s="262">
        <v>6</v>
      </c>
      <c r="D128" s="282" t="s">
        <v>417</v>
      </c>
      <c r="E128" s="292">
        <v>94.466666666666669</v>
      </c>
    </row>
    <row r="129" spans="3:5" ht="38.25" x14ac:dyDescent="0.25">
      <c r="C129" s="262">
        <v>7</v>
      </c>
      <c r="D129" s="282" t="s">
        <v>420</v>
      </c>
      <c r="E129" s="292">
        <v>90.525190839694659</v>
      </c>
    </row>
    <row r="130" spans="3:5" ht="25.5" x14ac:dyDescent="0.25">
      <c r="C130" s="262">
        <v>8</v>
      </c>
      <c r="D130" s="282" t="s">
        <v>415</v>
      </c>
      <c r="E130" s="292">
        <v>90.039024390243895</v>
      </c>
    </row>
    <row r="131" spans="3:5" ht="25.5" x14ac:dyDescent="0.25">
      <c r="C131" s="262">
        <v>9</v>
      </c>
      <c r="D131" s="282" t="s">
        <v>416</v>
      </c>
      <c r="E131" s="292">
        <v>89.2</v>
      </c>
    </row>
    <row r="132" spans="3:5" ht="12.75" x14ac:dyDescent="0.25">
      <c r="C132" s="262">
        <v>10</v>
      </c>
      <c r="D132" s="282" t="s">
        <v>419</v>
      </c>
      <c r="E132" s="292">
        <v>88.5</v>
      </c>
    </row>
    <row r="133" spans="3:5" ht="12.75" x14ac:dyDescent="0.25">
      <c r="C133" s="262">
        <v>11</v>
      </c>
      <c r="D133" s="282" t="s">
        <v>418</v>
      </c>
      <c r="E133" s="292">
        <v>86.289855072463766</v>
      </c>
    </row>
    <row r="134" spans="3:5" ht="14.45" customHeight="1" x14ac:dyDescent="0.25">
      <c r="C134" s="395" t="s">
        <v>1593</v>
      </c>
      <c r="D134" s="395"/>
      <c r="E134" s="292">
        <v>93.82869931453169</v>
      </c>
    </row>
    <row r="135" spans="3:5" x14ac:dyDescent="0.25">
      <c r="D135" s="9"/>
      <c r="E135" s="281"/>
    </row>
  </sheetData>
  <sortState ref="D123:E133">
    <sortCondition descending="1" ref="E123:E133"/>
  </sortState>
  <mergeCells count="142">
    <mergeCell ref="C134:D134"/>
    <mergeCell ref="D46:F46"/>
    <mergeCell ref="D15:F15"/>
    <mergeCell ref="D16:F16"/>
    <mergeCell ref="D17:F17"/>
    <mergeCell ref="D18:F18"/>
    <mergeCell ref="D36:F36"/>
    <mergeCell ref="D37:F37"/>
    <mergeCell ref="D30:F30"/>
    <mergeCell ref="D31:F31"/>
    <mergeCell ref="D32:F32"/>
    <mergeCell ref="D33:F33"/>
    <mergeCell ref="D34:F34"/>
    <mergeCell ref="D35:F35"/>
    <mergeCell ref="D118:F118"/>
    <mergeCell ref="A118:C118"/>
    <mergeCell ref="D112:G112"/>
    <mergeCell ref="D114:G114"/>
    <mergeCell ref="D116:G116"/>
    <mergeCell ref="A117:B117"/>
    <mergeCell ref="D117:F117"/>
    <mergeCell ref="A101:B101"/>
    <mergeCell ref="B102:G102"/>
    <mergeCell ref="D104:G104"/>
    <mergeCell ref="A3:H3"/>
    <mergeCell ref="B4:G4"/>
    <mergeCell ref="D11:F11"/>
    <mergeCell ref="D12:F12"/>
    <mergeCell ref="D13:F13"/>
    <mergeCell ref="D14:F14"/>
    <mergeCell ref="A5:A49"/>
    <mergeCell ref="B5:B48"/>
    <mergeCell ref="C5:C48"/>
    <mergeCell ref="D5:D6"/>
    <mergeCell ref="D7:F7"/>
    <mergeCell ref="D8:F8"/>
    <mergeCell ref="D9:F9"/>
    <mergeCell ref="D10:F10"/>
    <mergeCell ref="D23:F23"/>
    <mergeCell ref="D24:D25"/>
    <mergeCell ref="G24:G47"/>
    <mergeCell ref="H24:H47"/>
    <mergeCell ref="D26:F26"/>
    <mergeCell ref="D27:F27"/>
    <mergeCell ref="D38:F38"/>
    <mergeCell ref="G5:G23"/>
    <mergeCell ref="H5:H23"/>
    <mergeCell ref="D19:F19"/>
    <mergeCell ref="A58:A62"/>
    <mergeCell ref="B58:B60"/>
    <mergeCell ref="C58:C60"/>
    <mergeCell ref="D62:F62"/>
    <mergeCell ref="A50:A57"/>
    <mergeCell ref="C50:C55"/>
    <mergeCell ref="G50:G55"/>
    <mergeCell ref="A75:A77"/>
    <mergeCell ref="B75:B76"/>
    <mergeCell ref="C75:C76"/>
    <mergeCell ref="D74:G74"/>
    <mergeCell ref="E53:E54"/>
    <mergeCell ref="F53:F54"/>
    <mergeCell ref="D56:G56"/>
    <mergeCell ref="E68:E72"/>
    <mergeCell ref="F68:F72"/>
    <mergeCell ref="D73:G73"/>
    <mergeCell ref="D57:F57"/>
    <mergeCell ref="D97:G97"/>
    <mergeCell ref="D98:F98"/>
    <mergeCell ref="A99:A100"/>
    <mergeCell ref="C99:C100"/>
    <mergeCell ref="D100:G100"/>
    <mergeCell ref="H82:H87"/>
    <mergeCell ref="E85:E87"/>
    <mergeCell ref="F85:F87"/>
    <mergeCell ref="D88:G88"/>
    <mergeCell ref="D89:F89"/>
    <mergeCell ref="A90:A98"/>
    <mergeCell ref="C90:C98"/>
    <mergeCell ref="G90:G92"/>
    <mergeCell ref="H90:H96"/>
    <mergeCell ref="D106:G106"/>
    <mergeCell ref="D108:G108"/>
    <mergeCell ref="A109:B109"/>
    <mergeCell ref="D101:F101"/>
    <mergeCell ref="D109:F109"/>
    <mergeCell ref="B110:G110"/>
    <mergeCell ref="A63:B63"/>
    <mergeCell ref="B64:G64"/>
    <mergeCell ref="A65:A74"/>
    <mergeCell ref="B65:B72"/>
    <mergeCell ref="C65:C72"/>
    <mergeCell ref="G65:G72"/>
    <mergeCell ref="A78:A79"/>
    <mergeCell ref="D79:F79"/>
    <mergeCell ref="A80:B80"/>
    <mergeCell ref="B81:G81"/>
    <mergeCell ref="A82:A89"/>
    <mergeCell ref="C82:C87"/>
    <mergeCell ref="G82:G87"/>
    <mergeCell ref="D63:F63"/>
    <mergeCell ref="E75:E76"/>
    <mergeCell ref="F75:F76"/>
    <mergeCell ref="G75:G76"/>
    <mergeCell ref="G93:G96"/>
    <mergeCell ref="I90:I96"/>
    <mergeCell ref="F60:F61"/>
    <mergeCell ref="G58:G61"/>
    <mergeCell ref="H58:H59"/>
    <mergeCell ref="H60:H61"/>
    <mergeCell ref="F93:F96"/>
    <mergeCell ref="E93:E96"/>
    <mergeCell ref="D58:D59"/>
    <mergeCell ref="E58:E59"/>
    <mergeCell ref="D60:D61"/>
    <mergeCell ref="E60:E61"/>
    <mergeCell ref="F58:F59"/>
    <mergeCell ref="H75:H76"/>
    <mergeCell ref="H65:H72"/>
    <mergeCell ref="I5:I23"/>
    <mergeCell ref="I24:I47"/>
    <mergeCell ref="I50:I55"/>
    <mergeCell ref="I65:I73"/>
    <mergeCell ref="I82:I87"/>
    <mergeCell ref="D20:F20"/>
    <mergeCell ref="D21:F21"/>
    <mergeCell ref="D22:F22"/>
    <mergeCell ref="D28:F28"/>
    <mergeCell ref="D29:F29"/>
    <mergeCell ref="D80:F80"/>
    <mergeCell ref="D39:F39"/>
    <mergeCell ref="D40:F40"/>
    <mergeCell ref="D77:G77"/>
    <mergeCell ref="D75:D76"/>
    <mergeCell ref="D42:F42"/>
    <mergeCell ref="D43:F43"/>
    <mergeCell ref="D44:F44"/>
    <mergeCell ref="D47:F47"/>
    <mergeCell ref="D48:G48"/>
    <mergeCell ref="D49:G49"/>
    <mergeCell ref="D41:F41"/>
    <mergeCell ref="H50:H55"/>
    <mergeCell ref="D45:F45"/>
  </mergeCells>
  <hyperlinks>
    <hyperlink ref="J26" r:id="rId1"/>
    <hyperlink ref="K26" r:id="rId2"/>
    <hyperlink ref="L26" r:id="rId3"/>
    <hyperlink ref="M26" r:id="rId4"/>
    <hyperlink ref="N26" r:id="rId5"/>
    <hyperlink ref="O26" r:id="rId6"/>
    <hyperlink ref="P26" r:id="rId7"/>
    <hyperlink ref="Q26" r:id="rId8"/>
    <hyperlink ref="R26" r:id="rId9"/>
    <hyperlink ref="S26" r:id="rId10"/>
    <hyperlink ref="T26" r:id="rId11"/>
  </hyperlinks>
  <pageMargins left="0.11811023622047245" right="0.11811023622047245" top="0.15748031496062992" bottom="0" header="0.31496062992125984" footer="0.31496062992125984"/>
  <pageSetup paperSize="9" scale="45"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КУЛЬТУРА</vt:lpstr>
      <vt:lpstr>ОХРАНА ЗДОРОВЬЯ</vt:lpstr>
      <vt:lpstr>ОБРАЗОВАНИЕ</vt:lpstr>
      <vt:lpstr>СОЦИАЛЬНОЕ ОБСЛУЖИВАНИЕ</vt:lpstr>
      <vt:lpstr>КУЛЬТУРА!_ftnref1</vt:lpstr>
      <vt:lpstr>КУЛЬТУРА!_ftnref4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I</dc:creator>
  <cp:lastModifiedBy>Андронова Ирина Николаевна</cp:lastModifiedBy>
  <cp:lastPrinted>2019-12-06T07:31:39Z</cp:lastPrinted>
  <dcterms:created xsi:type="dcterms:W3CDTF">2018-09-06T12:45:12Z</dcterms:created>
  <dcterms:modified xsi:type="dcterms:W3CDTF">2020-03-06T07:54:17Z</dcterms:modified>
</cp:coreProperties>
</file>